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8" windowWidth="19139" windowHeight="6925"/>
  </bookViews>
  <sheets>
    <sheet name="Display" sheetId="2" r:id="rId1"/>
    <sheet name="Dynamic" sheetId="3" r:id="rId2"/>
    <sheet name="RTRA5310517_CIS13_AE_PR_0" sheetId="1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E17" i="3" l="1"/>
  <c r="B17" i="3"/>
  <c r="F15" i="3"/>
  <c r="S15" i="3" s="1"/>
  <c r="E15" i="3"/>
  <c r="D15" i="3"/>
  <c r="C15" i="3"/>
  <c r="F14" i="3"/>
  <c r="S14" i="3" s="1"/>
  <c r="E14" i="3"/>
  <c r="D14" i="3"/>
  <c r="C14" i="3"/>
  <c r="F13" i="3"/>
  <c r="S13" i="3" s="1"/>
  <c r="E13" i="3"/>
  <c r="D13" i="3"/>
  <c r="C13" i="3"/>
  <c r="F12" i="3"/>
  <c r="S12" i="3" s="1"/>
  <c r="E12" i="3"/>
  <c r="D12" i="3"/>
  <c r="C12" i="3"/>
  <c r="F11" i="3"/>
  <c r="S11" i="3" s="1"/>
  <c r="E11" i="3"/>
  <c r="D11" i="3"/>
  <c r="C11" i="3"/>
  <c r="F10" i="3"/>
  <c r="S10" i="3" s="1"/>
  <c r="E10" i="3"/>
  <c r="D10" i="3"/>
  <c r="C10" i="3"/>
  <c r="F9" i="3"/>
  <c r="S9" i="3" s="1"/>
  <c r="E9" i="3"/>
  <c r="D9" i="3"/>
  <c r="C9" i="3"/>
  <c r="F8" i="3"/>
  <c r="S8" i="3" s="1"/>
  <c r="E8" i="3"/>
  <c r="D8" i="3"/>
  <c r="C8" i="3"/>
  <c r="R7" i="3"/>
  <c r="R8" i="3" s="1"/>
  <c r="F7" i="3"/>
  <c r="S7" i="3" s="1"/>
  <c r="E7" i="3"/>
  <c r="D7" i="3"/>
  <c r="C7" i="3"/>
  <c r="F6" i="3"/>
  <c r="S6" i="3" s="1"/>
  <c r="E6" i="3"/>
  <c r="D6" i="3"/>
  <c r="C6" i="3"/>
  <c r="M5" i="3"/>
  <c r="J5" i="3"/>
  <c r="F5" i="3"/>
  <c r="F17" i="3" s="1"/>
  <c r="E5" i="3"/>
  <c r="D5" i="3"/>
  <c r="D17" i="3" s="1"/>
  <c r="C5" i="3"/>
  <c r="C17" i="3" s="1"/>
  <c r="N4" i="3"/>
  <c r="M4" i="3"/>
  <c r="L4" i="3"/>
  <c r="K4" i="3"/>
  <c r="J1" i="3"/>
  <c r="T6" i="3" l="1"/>
  <c r="T7" i="3"/>
  <c r="R9" i="3"/>
  <c r="T8" i="3"/>
  <c r="N5" i="3"/>
  <c r="K5" i="3"/>
  <c r="L5" i="3"/>
  <c r="L6" i="3" l="1"/>
  <c r="K6" i="3"/>
  <c r="N6" i="3"/>
  <c r="J6" i="3"/>
  <c r="M6" i="3"/>
  <c r="L8" i="3"/>
  <c r="K8" i="3"/>
  <c r="N8" i="3"/>
  <c r="J8" i="3"/>
  <c r="M8" i="3"/>
  <c r="R10" i="3"/>
  <c r="T9" i="3"/>
  <c r="M7" i="3"/>
  <c r="L7" i="3"/>
  <c r="K7" i="3"/>
  <c r="N7" i="3"/>
  <c r="J7" i="3"/>
  <c r="R11" i="3" l="1"/>
  <c r="T10" i="3"/>
  <c r="L9" i="3"/>
  <c r="K9" i="3"/>
  <c r="N9" i="3"/>
  <c r="J9" i="3"/>
  <c r="M9" i="3"/>
  <c r="R12" i="3" l="1"/>
  <c r="T11" i="3"/>
  <c r="L10" i="3"/>
  <c r="K10" i="3"/>
  <c r="N10" i="3"/>
  <c r="J10" i="3"/>
  <c r="M10" i="3"/>
  <c r="L11" i="3" l="1"/>
  <c r="K11" i="3"/>
  <c r="N11" i="3"/>
  <c r="J11" i="3"/>
  <c r="M11" i="3"/>
  <c r="R13" i="3"/>
  <c r="T12" i="3"/>
  <c r="L12" i="3" l="1"/>
  <c r="K12" i="3"/>
  <c r="N12" i="3"/>
  <c r="J12" i="3"/>
  <c r="M12" i="3"/>
  <c r="R14" i="3"/>
  <c r="T13" i="3"/>
  <c r="L13" i="3" l="1"/>
  <c r="K13" i="3"/>
  <c r="N13" i="3"/>
  <c r="J13" i="3"/>
  <c r="M13" i="3"/>
  <c r="R15" i="3"/>
  <c r="T15" i="3" s="1"/>
  <c r="T14" i="3"/>
  <c r="L14" i="3" l="1"/>
  <c r="K14" i="3"/>
  <c r="N14" i="3"/>
  <c r="J14" i="3"/>
  <c r="M14" i="3"/>
  <c r="L15" i="3"/>
  <c r="K15" i="3"/>
  <c r="N15" i="3"/>
  <c r="J15" i="3"/>
  <c r="M15" i="3"/>
</calcChain>
</file>

<file path=xl/sharedStrings.xml><?xml version="1.0" encoding="utf-8"?>
<sst xmlns="http://schemas.openxmlformats.org/spreadsheetml/2006/main" count="229" uniqueCount="49">
  <si>
    <t>SEX</t>
  </si>
  <si>
    <t>PROV</t>
  </si>
  <si>
    <t>EARNINGS_MEAN</t>
  </si>
  <si>
    <t>EARNINGS_MEAN_BSWCNT</t>
  </si>
  <si>
    <t>EARNINGS_MEAN_SE</t>
  </si>
  <si>
    <t>EARNINGS_MEAN_QI</t>
  </si>
  <si>
    <t>EARNINGS_2013_MEAN</t>
  </si>
  <si>
    <t>EARNINGS_2013_MEAN_BSWCNT</t>
  </si>
  <si>
    <t>EARNINGS_2013_MEAN_SE</t>
  </si>
  <si>
    <t>EARNINGS_2013_MEAN_QI</t>
  </si>
  <si>
    <t>EARNINGS_COUNT</t>
  </si>
  <si>
    <t>EARNINGS_COUNT_BSWCNT</t>
  </si>
  <si>
    <t>EARNINGS_COUNT_SE</t>
  </si>
  <si>
    <t>EARNINGS_COUNT_QI</t>
  </si>
  <si>
    <t>EARNINGS_2013_COUNT</t>
  </si>
  <si>
    <t>EARNINGS_2013_COUNT_BSWCNT</t>
  </si>
  <si>
    <t>EARNINGS_2013_COUNT_SE</t>
  </si>
  <si>
    <t>EARNINGS_2013_COUNT_QI</t>
  </si>
  <si>
    <t>a</t>
  </si>
  <si>
    <t>Column Labels</t>
  </si>
  <si>
    <t>(blank)</t>
  </si>
  <si>
    <t>Sum of EARNINGS_MEAN</t>
  </si>
  <si>
    <t>Row Labels</t>
  </si>
  <si>
    <t>Nfld.</t>
  </si>
  <si>
    <t>P.E.I.</t>
  </si>
  <si>
    <t>N.S.</t>
  </si>
  <si>
    <t>N.B.</t>
  </si>
  <si>
    <t>Que.</t>
  </si>
  <si>
    <t>Ont.</t>
  </si>
  <si>
    <t>Man.</t>
  </si>
  <si>
    <t>Sask.</t>
  </si>
  <si>
    <t>Alta.</t>
  </si>
  <si>
    <t>B.C.</t>
  </si>
  <si>
    <t>Canada</t>
  </si>
  <si>
    <t>Males</t>
  </si>
  <si>
    <t>Females</t>
  </si>
  <si>
    <t>Both</t>
  </si>
  <si>
    <t>Ratio</t>
  </si>
  <si>
    <t>Rank</t>
  </si>
  <si>
    <t>Match</t>
  </si>
  <si>
    <t>Place</t>
  </si>
  <si>
    <t>Average Annual Earnings For Canadians With Some Earnings; 2013 by Province</t>
  </si>
  <si>
    <t xml:space="preserve"> </t>
  </si>
  <si>
    <t>Sorted by Ratio</t>
  </si>
  <si>
    <t>Province</t>
  </si>
  <si>
    <t>Average Annual Earnings</t>
  </si>
  <si>
    <t>Source: Custom tabulations using Statistics Canada's Canada Income Survey</t>
  </si>
  <si>
    <t>Average Annual Earnings For Canadians With Some Earnings; 2013; by Province, Sorted by Ratio</t>
  </si>
  <si>
    <t>prepared by statistician Richard Shillington, Tristat Resources, shillingon.ca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</si>
</sst>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&quot;$&quot;* #,##0_-;\-&quot;$&quot;* #,##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65" fontId="0" fillId="0" borderId="0" xfId="1" applyNumberFormat="1" applyFont="1"/>
    <xf numFmtId="0" fontId="16" fillId="0" borderId="0" xfId="0" applyFont="1"/>
    <xf numFmtId="9" fontId="0" fillId="0" borderId="0" xfId="2" applyFont="1"/>
    <xf numFmtId="165" fontId="16" fillId="0" borderId="0" xfId="1" applyNumberFormat="1" applyFont="1" applyAlignment="1">
      <alignment horizontal="center"/>
    </xf>
    <xf numFmtId="9" fontId="16" fillId="0" borderId="0" xfId="2" applyFon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Display!$C$19</c:f>
          <c:strCache>
            <c:ptCount val="1"/>
            <c:pt idx="0">
              <c:v>Average Annual Earnings For Canadians With Some Earnings; 2013 by Province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Display!$B$6:$B$17</c:f>
              <c:strCache>
                <c:ptCount val="12"/>
                <c:pt idx="0">
                  <c:v>Nfld.</c:v>
                </c:pt>
                <c:pt idx="1">
                  <c:v>P.E.I.</c:v>
                </c:pt>
                <c:pt idx="2">
                  <c:v>N.S.</c:v>
                </c:pt>
                <c:pt idx="3">
                  <c:v>N.B.</c:v>
                </c:pt>
                <c:pt idx="4">
                  <c:v>Que.</c:v>
                </c:pt>
                <c:pt idx="5">
                  <c:v>Ont.</c:v>
                </c:pt>
                <c:pt idx="6">
                  <c:v>Man.</c:v>
                </c:pt>
                <c:pt idx="7">
                  <c:v>Sask.</c:v>
                </c:pt>
                <c:pt idx="8">
                  <c:v>Alta.</c:v>
                </c:pt>
                <c:pt idx="9">
                  <c:v>B.C.</c:v>
                </c:pt>
                <c:pt idx="11">
                  <c:v>Canada</c:v>
                </c:pt>
              </c:strCache>
            </c:strRef>
          </c:cat>
          <c:val>
            <c:numRef>
              <c:f>Display!$C$6:$C$17</c:f>
              <c:numCache>
                <c:formatCode>_-"$"* #,##0_-;\-"$"* #,##0_-;_-"$"* "-"??_-;_-@_-</c:formatCode>
                <c:ptCount val="12"/>
                <c:pt idx="0">
                  <c:v>31000</c:v>
                </c:pt>
                <c:pt idx="1">
                  <c:v>30000</c:v>
                </c:pt>
                <c:pt idx="2">
                  <c:v>31000</c:v>
                </c:pt>
                <c:pt idx="3">
                  <c:v>30000</c:v>
                </c:pt>
                <c:pt idx="4">
                  <c:v>33000</c:v>
                </c:pt>
                <c:pt idx="5">
                  <c:v>36000</c:v>
                </c:pt>
                <c:pt idx="6">
                  <c:v>33000</c:v>
                </c:pt>
                <c:pt idx="7">
                  <c:v>34000</c:v>
                </c:pt>
                <c:pt idx="8">
                  <c:v>41000</c:v>
                </c:pt>
                <c:pt idx="9">
                  <c:v>32000</c:v>
                </c:pt>
                <c:pt idx="11">
                  <c:v>35000</c:v>
                </c:pt>
              </c:numCache>
            </c:numRef>
          </c:val>
        </c:ser>
        <c:ser>
          <c:idx val="1"/>
          <c:order val="1"/>
          <c:tx>
            <c:v>Male</c:v>
          </c:tx>
          <c:invertIfNegative val="0"/>
          <c:cat>
            <c:strRef>
              <c:f>Display!$B$6:$B$17</c:f>
              <c:strCache>
                <c:ptCount val="12"/>
                <c:pt idx="0">
                  <c:v>Nfld.</c:v>
                </c:pt>
                <c:pt idx="1">
                  <c:v>P.E.I.</c:v>
                </c:pt>
                <c:pt idx="2">
                  <c:v>N.S.</c:v>
                </c:pt>
                <c:pt idx="3">
                  <c:v>N.B.</c:v>
                </c:pt>
                <c:pt idx="4">
                  <c:v>Que.</c:v>
                </c:pt>
                <c:pt idx="5">
                  <c:v>Ont.</c:v>
                </c:pt>
                <c:pt idx="6">
                  <c:v>Man.</c:v>
                </c:pt>
                <c:pt idx="7">
                  <c:v>Sask.</c:v>
                </c:pt>
                <c:pt idx="8">
                  <c:v>Alta.</c:v>
                </c:pt>
                <c:pt idx="9">
                  <c:v>B.C.</c:v>
                </c:pt>
                <c:pt idx="11">
                  <c:v>Canada</c:v>
                </c:pt>
              </c:strCache>
            </c:strRef>
          </c:cat>
          <c:val>
            <c:numRef>
              <c:f>Display!$D$6:$D$17</c:f>
              <c:numCache>
                <c:formatCode>_-"$"* #,##0_-;\-"$"* #,##0_-;_-"$"* "-"??_-;_-@_-</c:formatCode>
                <c:ptCount val="12"/>
                <c:pt idx="0">
                  <c:v>54000</c:v>
                </c:pt>
                <c:pt idx="1">
                  <c:v>37000</c:v>
                </c:pt>
                <c:pt idx="2">
                  <c:v>45000</c:v>
                </c:pt>
                <c:pt idx="3">
                  <c:v>40000</c:v>
                </c:pt>
                <c:pt idx="4">
                  <c:v>43000</c:v>
                </c:pt>
                <c:pt idx="5">
                  <c:v>51000</c:v>
                </c:pt>
                <c:pt idx="6">
                  <c:v>46000</c:v>
                </c:pt>
                <c:pt idx="7">
                  <c:v>54000</c:v>
                </c:pt>
                <c:pt idx="8">
                  <c:v>68000</c:v>
                </c:pt>
                <c:pt idx="9">
                  <c:v>48000</c:v>
                </c:pt>
                <c:pt idx="11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96416"/>
        <c:axId val="193610880"/>
      </c:barChart>
      <c:lineChart>
        <c:grouping val="standard"/>
        <c:varyColors val="0"/>
        <c:ser>
          <c:idx val="3"/>
          <c:order val="2"/>
          <c:tx>
            <c:v>Ratio</c:v>
          </c:tx>
          <c:spPr>
            <a:ln>
              <a:noFill/>
            </a:ln>
          </c:spPr>
          <c:marker>
            <c:symbol val="triangle"/>
            <c:size val="7"/>
          </c:marker>
          <c:val>
            <c:numRef>
              <c:f>Display!$F$6:$F$17</c:f>
              <c:numCache>
                <c:formatCode>0%</c:formatCode>
                <c:ptCount val="12"/>
                <c:pt idx="0">
                  <c:v>0.57407407407407407</c:v>
                </c:pt>
                <c:pt idx="1">
                  <c:v>0.81081081081081086</c:v>
                </c:pt>
                <c:pt idx="2">
                  <c:v>0.68888888888888888</c:v>
                </c:pt>
                <c:pt idx="3">
                  <c:v>0.75</c:v>
                </c:pt>
                <c:pt idx="4">
                  <c:v>0.76744186046511631</c:v>
                </c:pt>
                <c:pt idx="5">
                  <c:v>0.70588235294117652</c:v>
                </c:pt>
                <c:pt idx="6">
                  <c:v>0.71739130434782605</c:v>
                </c:pt>
                <c:pt idx="7">
                  <c:v>0.62962962962962965</c:v>
                </c:pt>
                <c:pt idx="8">
                  <c:v>0.6029411764705882</c:v>
                </c:pt>
                <c:pt idx="9">
                  <c:v>0.66666666666666663</c:v>
                </c:pt>
                <c:pt idx="11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27264"/>
        <c:axId val="193612800"/>
      </c:lineChart>
      <c:catAx>
        <c:axId val="193596416"/>
        <c:scaling>
          <c:orientation val="minMax"/>
        </c:scaling>
        <c:delete val="0"/>
        <c:axPos val="b"/>
        <c:title>
          <c:tx>
            <c:strRef>
              <c:f>Display!$C$20</c:f>
              <c:strCache>
                <c:ptCount val="1"/>
                <c:pt idx="0">
                  <c:v>Province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crossAx val="193610880"/>
        <c:crosses val="autoZero"/>
        <c:auto val="1"/>
        <c:lblAlgn val="ctr"/>
        <c:lblOffset val="100"/>
        <c:noMultiLvlLbl val="0"/>
      </c:catAx>
      <c:valAx>
        <c:axId val="193610880"/>
        <c:scaling>
          <c:orientation val="minMax"/>
        </c:scaling>
        <c:delete val="0"/>
        <c:axPos val="l"/>
        <c:majorGridlines/>
        <c:title>
          <c:tx>
            <c:strRef>
              <c:f>Display!$D$20</c:f>
              <c:strCache>
                <c:ptCount val="1"/>
                <c:pt idx="0">
                  <c:v>Average 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93596416"/>
        <c:crosses val="autoZero"/>
        <c:crossBetween val="between"/>
      </c:valAx>
      <c:valAx>
        <c:axId val="193612800"/>
        <c:scaling>
          <c:orientation val="minMax"/>
        </c:scaling>
        <c:delete val="0"/>
        <c:axPos val="r"/>
        <c:title>
          <c:tx>
            <c:strRef>
              <c:f>Display!$E$20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193627264"/>
        <c:crosses val="max"/>
        <c:crossBetween val="between"/>
      </c:valAx>
      <c:catAx>
        <c:axId val="19362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936128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Display!$J$19</c:f>
          <c:strCache>
            <c:ptCount val="1"/>
            <c:pt idx="0">
              <c:v>Average Annual Earnings For Canadians With Some Earnings; 2013; by Province, Sorted by Ratio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spPr>
            <a:pattFill prst="ltHorz"/>
            <a:ln>
              <a:solidFill>
                <a:schemeClr val="accent1"/>
              </a:solidFill>
            </a:ln>
          </c:spPr>
          <c:invertIfNegative val="0"/>
          <c:cat>
            <c:strRef>
              <c:f>Display!$J$6:$J$15</c:f>
              <c:strCache>
                <c:ptCount val="10"/>
                <c:pt idx="0">
                  <c:v>P.E.I.</c:v>
                </c:pt>
                <c:pt idx="1">
                  <c:v>Que.</c:v>
                </c:pt>
                <c:pt idx="2">
                  <c:v>N.B.</c:v>
                </c:pt>
                <c:pt idx="3">
                  <c:v>Man.</c:v>
                </c:pt>
                <c:pt idx="4">
                  <c:v>Ont.</c:v>
                </c:pt>
                <c:pt idx="5">
                  <c:v>N.S.</c:v>
                </c:pt>
                <c:pt idx="6">
                  <c:v>B.C.</c:v>
                </c:pt>
                <c:pt idx="7">
                  <c:v>Sask.</c:v>
                </c:pt>
                <c:pt idx="8">
                  <c:v>Alta.</c:v>
                </c:pt>
                <c:pt idx="9">
                  <c:v>Nfld.</c:v>
                </c:pt>
              </c:strCache>
            </c:strRef>
          </c:cat>
          <c:val>
            <c:numRef>
              <c:f>Display!$K$6:$K$15</c:f>
              <c:numCache>
                <c:formatCode>_-"$"* #,##0_-;\-"$"* #,##0_-;_-"$"* "-"??_-;_-@_-</c:formatCode>
                <c:ptCount val="10"/>
                <c:pt idx="0">
                  <c:v>30000</c:v>
                </c:pt>
                <c:pt idx="1">
                  <c:v>33000</c:v>
                </c:pt>
                <c:pt idx="2">
                  <c:v>30000</c:v>
                </c:pt>
                <c:pt idx="3">
                  <c:v>33000</c:v>
                </c:pt>
                <c:pt idx="4">
                  <c:v>36000</c:v>
                </c:pt>
                <c:pt idx="5">
                  <c:v>31000</c:v>
                </c:pt>
                <c:pt idx="6">
                  <c:v>32000</c:v>
                </c:pt>
                <c:pt idx="7">
                  <c:v>34000</c:v>
                </c:pt>
                <c:pt idx="8">
                  <c:v>41000</c:v>
                </c:pt>
                <c:pt idx="9">
                  <c:v>31000</c:v>
                </c:pt>
              </c:numCache>
            </c:numRef>
          </c:val>
        </c:ser>
        <c:ser>
          <c:idx val="1"/>
          <c:order val="1"/>
          <c:tx>
            <c:v>Male</c:v>
          </c:tx>
          <c:invertIfNegative val="0"/>
          <c:cat>
            <c:strRef>
              <c:f>Display!$J$6:$J$15</c:f>
              <c:strCache>
                <c:ptCount val="10"/>
                <c:pt idx="0">
                  <c:v>P.E.I.</c:v>
                </c:pt>
                <c:pt idx="1">
                  <c:v>Que.</c:v>
                </c:pt>
                <c:pt idx="2">
                  <c:v>N.B.</c:v>
                </c:pt>
                <c:pt idx="3">
                  <c:v>Man.</c:v>
                </c:pt>
                <c:pt idx="4">
                  <c:v>Ont.</c:v>
                </c:pt>
                <c:pt idx="5">
                  <c:v>N.S.</c:v>
                </c:pt>
                <c:pt idx="6">
                  <c:v>B.C.</c:v>
                </c:pt>
                <c:pt idx="7">
                  <c:v>Sask.</c:v>
                </c:pt>
                <c:pt idx="8">
                  <c:v>Alta.</c:v>
                </c:pt>
                <c:pt idx="9">
                  <c:v>Nfld.</c:v>
                </c:pt>
              </c:strCache>
            </c:strRef>
          </c:cat>
          <c:val>
            <c:numRef>
              <c:f>Display!$L$6:$L$15</c:f>
              <c:numCache>
                <c:formatCode>_-"$"* #,##0_-;\-"$"* #,##0_-;_-"$"* "-"??_-;_-@_-</c:formatCode>
                <c:ptCount val="10"/>
                <c:pt idx="0">
                  <c:v>37000</c:v>
                </c:pt>
                <c:pt idx="1">
                  <c:v>43000</c:v>
                </c:pt>
                <c:pt idx="2">
                  <c:v>40000</c:v>
                </c:pt>
                <c:pt idx="3">
                  <c:v>46000</c:v>
                </c:pt>
                <c:pt idx="4">
                  <c:v>51000</c:v>
                </c:pt>
                <c:pt idx="5">
                  <c:v>45000</c:v>
                </c:pt>
                <c:pt idx="6">
                  <c:v>48000</c:v>
                </c:pt>
                <c:pt idx="7">
                  <c:v>54000</c:v>
                </c:pt>
                <c:pt idx="8">
                  <c:v>68000</c:v>
                </c:pt>
                <c:pt idx="9">
                  <c:v>54000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46592"/>
        <c:axId val="193648512"/>
      </c:barChart>
      <c:lineChart>
        <c:grouping val="standard"/>
        <c:varyColors val="0"/>
        <c:ser>
          <c:idx val="3"/>
          <c:order val="2"/>
          <c:tx>
            <c:v>Ratio</c:v>
          </c:tx>
          <c:spPr>
            <a:ln>
              <a:noFill/>
            </a:ln>
          </c:spPr>
          <c:marker>
            <c:symbol val="triangle"/>
            <c:size val="7"/>
          </c:marker>
          <c:val>
            <c:numRef>
              <c:f>Display!$N$6:$N$15</c:f>
              <c:numCache>
                <c:formatCode>0%</c:formatCode>
                <c:ptCount val="10"/>
                <c:pt idx="0">
                  <c:v>0.81081081081081086</c:v>
                </c:pt>
                <c:pt idx="1">
                  <c:v>0.76744186046511631</c:v>
                </c:pt>
                <c:pt idx="2">
                  <c:v>0.75</c:v>
                </c:pt>
                <c:pt idx="3">
                  <c:v>0.71739130434782605</c:v>
                </c:pt>
                <c:pt idx="4">
                  <c:v>0.70588235294117652</c:v>
                </c:pt>
                <c:pt idx="5">
                  <c:v>0.68888888888888888</c:v>
                </c:pt>
                <c:pt idx="6">
                  <c:v>0.66666666666666663</c:v>
                </c:pt>
                <c:pt idx="7">
                  <c:v>0.62962962962962965</c:v>
                </c:pt>
                <c:pt idx="8">
                  <c:v>0.6029411764705882</c:v>
                </c:pt>
                <c:pt idx="9">
                  <c:v>0.57407407407407407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24352"/>
        <c:axId val="194322432"/>
      </c:lineChart>
      <c:catAx>
        <c:axId val="193646592"/>
        <c:scaling>
          <c:orientation val="minMax"/>
        </c:scaling>
        <c:delete val="0"/>
        <c:axPos val="b"/>
        <c:title>
          <c:tx>
            <c:strRef>
              <c:f>Display!$C$20</c:f>
              <c:strCache>
                <c:ptCount val="1"/>
                <c:pt idx="0">
                  <c:v>Province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crossAx val="193648512"/>
        <c:crosses val="autoZero"/>
        <c:auto val="1"/>
        <c:lblAlgn val="ctr"/>
        <c:lblOffset val="100"/>
        <c:noMultiLvlLbl val="0"/>
      </c:catAx>
      <c:valAx>
        <c:axId val="193648512"/>
        <c:scaling>
          <c:orientation val="minMax"/>
        </c:scaling>
        <c:delete val="0"/>
        <c:axPos val="l"/>
        <c:majorGridlines/>
        <c:title>
          <c:tx>
            <c:strRef>
              <c:f>Display!$D$20</c:f>
              <c:strCache>
                <c:ptCount val="1"/>
                <c:pt idx="0">
                  <c:v>Average 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93646592"/>
        <c:crosses val="autoZero"/>
        <c:crossBetween val="between"/>
      </c:valAx>
      <c:valAx>
        <c:axId val="194322432"/>
        <c:scaling>
          <c:orientation val="minMax"/>
        </c:scaling>
        <c:delete val="0"/>
        <c:axPos val="r"/>
        <c:title>
          <c:tx>
            <c:strRef>
              <c:f>Display!$E$20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194324352"/>
        <c:crosses val="max"/>
        <c:crossBetween val="between"/>
      </c:valAx>
      <c:catAx>
        <c:axId val="19432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43224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Display!$J$19</c:f>
          <c:strCache>
            <c:ptCount val="1"/>
            <c:pt idx="0">
              <c:v>Average Annual Earnings For Canadians With Some Earnings; 2013; by Province, Sorted by Ratio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spPr>
            <a:pattFill prst="ltHorz"/>
            <a:ln>
              <a:solidFill>
                <a:schemeClr val="accent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dPt>
          <c:cat>
            <c:strRef>
              <c:f>Display!$J$6:$J$15</c:f>
              <c:strCache>
                <c:ptCount val="10"/>
                <c:pt idx="0">
                  <c:v>P.E.I.</c:v>
                </c:pt>
                <c:pt idx="1">
                  <c:v>Que.</c:v>
                </c:pt>
                <c:pt idx="2">
                  <c:v>N.B.</c:v>
                </c:pt>
                <c:pt idx="3">
                  <c:v>Man.</c:v>
                </c:pt>
                <c:pt idx="4">
                  <c:v>Ont.</c:v>
                </c:pt>
                <c:pt idx="5">
                  <c:v>N.S.</c:v>
                </c:pt>
                <c:pt idx="6">
                  <c:v>B.C.</c:v>
                </c:pt>
                <c:pt idx="7">
                  <c:v>Sask.</c:v>
                </c:pt>
                <c:pt idx="8">
                  <c:v>Alta.</c:v>
                </c:pt>
                <c:pt idx="9">
                  <c:v>Nfld.</c:v>
                </c:pt>
              </c:strCache>
            </c:strRef>
          </c:cat>
          <c:val>
            <c:numRef>
              <c:f>Display!$K$6:$K$15</c:f>
              <c:numCache>
                <c:formatCode>_-"$"* #,##0_-;\-"$"* #,##0_-;_-"$"* "-"??_-;_-@_-</c:formatCode>
                <c:ptCount val="10"/>
                <c:pt idx="0">
                  <c:v>30000</c:v>
                </c:pt>
                <c:pt idx="1">
                  <c:v>33000</c:v>
                </c:pt>
                <c:pt idx="2">
                  <c:v>30000</c:v>
                </c:pt>
                <c:pt idx="3">
                  <c:v>33000</c:v>
                </c:pt>
                <c:pt idx="4">
                  <c:v>36000</c:v>
                </c:pt>
                <c:pt idx="5">
                  <c:v>31000</c:v>
                </c:pt>
                <c:pt idx="6">
                  <c:v>32000</c:v>
                </c:pt>
                <c:pt idx="7">
                  <c:v>34000</c:v>
                </c:pt>
                <c:pt idx="8">
                  <c:v>41000</c:v>
                </c:pt>
                <c:pt idx="9">
                  <c:v>31000</c:v>
                </c:pt>
              </c:numCache>
            </c:numRef>
          </c:val>
        </c:ser>
        <c:ser>
          <c:idx val="1"/>
          <c:order val="1"/>
          <c:tx>
            <c:v>Male</c:v>
          </c:tx>
          <c:invertIfNegative val="0"/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cat>
            <c:strRef>
              <c:f>Display!$J$6:$J$15</c:f>
              <c:strCache>
                <c:ptCount val="10"/>
                <c:pt idx="0">
                  <c:v>P.E.I.</c:v>
                </c:pt>
                <c:pt idx="1">
                  <c:v>Que.</c:v>
                </c:pt>
                <c:pt idx="2">
                  <c:v>N.B.</c:v>
                </c:pt>
                <c:pt idx="3">
                  <c:v>Man.</c:v>
                </c:pt>
                <c:pt idx="4">
                  <c:v>Ont.</c:v>
                </c:pt>
                <c:pt idx="5">
                  <c:v>N.S.</c:v>
                </c:pt>
                <c:pt idx="6">
                  <c:v>B.C.</c:v>
                </c:pt>
                <c:pt idx="7">
                  <c:v>Sask.</c:v>
                </c:pt>
                <c:pt idx="8">
                  <c:v>Alta.</c:v>
                </c:pt>
                <c:pt idx="9">
                  <c:v>Nfld.</c:v>
                </c:pt>
              </c:strCache>
            </c:strRef>
          </c:cat>
          <c:val>
            <c:numRef>
              <c:f>Display!$L$6:$L$15</c:f>
              <c:numCache>
                <c:formatCode>_-"$"* #,##0_-;\-"$"* #,##0_-;_-"$"* "-"??_-;_-@_-</c:formatCode>
                <c:ptCount val="10"/>
                <c:pt idx="0">
                  <c:v>37000</c:v>
                </c:pt>
                <c:pt idx="1">
                  <c:v>43000</c:v>
                </c:pt>
                <c:pt idx="2">
                  <c:v>40000</c:v>
                </c:pt>
                <c:pt idx="3">
                  <c:v>46000</c:v>
                </c:pt>
                <c:pt idx="4">
                  <c:v>51000</c:v>
                </c:pt>
                <c:pt idx="5">
                  <c:v>45000</c:v>
                </c:pt>
                <c:pt idx="6">
                  <c:v>48000</c:v>
                </c:pt>
                <c:pt idx="7">
                  <c:v>54000</c:v>
                </c:pt>
                <c:pt idx="8">
                  <c:v>68000</c:v>
                </c:pt>
                <c:pt idx="9">
                  <c:v>54000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60832"/>
        <c:axId val="194362752"/>
      </c:barChart>
      <c:lineChart>
        <c:grouping val="standard"/>
        <c:varyColors val="0"/>
        <c:ser>
          <c:idx val="3"/>
          <c:order val="2"/>
          <c:tx>
            <c:v>Ratio</c:v>
          </c:tx>
          <c:spPr>
            <a:ln>
              <a:noFill/>
            </a:ln>
          </c:spPr>
          <c:marker>
            <c:symbol val="triangle"/>
            <c:size val="7"/>
          </c:marker>
          <c:val>
            <c:numRef>
              <c:f>Display!$N$6:$N$15</c:f>
              <c:numCache>
                <c:formatCode>0%</c:formatCode>
                <c:ptCount val="10"/>
                <c:pt idx="0">
                  <c:v>0.81081081081081086</c:v>
                </c:pt>
                <c:pt idx="1">
                  <c:v>0.76744186046511631</c:v>
                </c:pt>
                <c:pt idx="2">
                  <c:v>0.75</c:v>
                </c:pt>
                <c:pt idx="3">
                  <c:v>0.71739130434782605</c:v>
                </c:pt>
                <c:pt idx="4">
                  <c:v>0.70588235294117652</c:v>
                </c:pt>
                <c:pt idx="5">
                  <c:v>0.68888888888888888</c:v>
                </c:pt>
                <c:pt idx="6">
                  <c:v>0.66666666666666663</c:v>
                </c:pt>
                <c:pt idx="7">
                  <c:v>0.62962962962962965</c:v>
                </c:pt>
                <c:pt idx="8">
                  <c:v>0.6029411764705882</c:v>
                </c:pt>
                <c:pt idx="9">
                  <c:v>0.57407407407407407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79136"/>
        <c:axId val="194377216"/>
      </c:lineChart>
      <c:catAx>
        <c:axId val="194360832"/>
        <c:scaling>
          <c:orientation val="minMax"/>
        </c:scaling>
        <c:delete val="0"/>
        <c:axPos val="b"/>
        <c:title>
          <c:tx>
            <c:strRef>
              <c:f>Display!$C$20</c:f>
              <c:strCache>
                <c:ptCount val="1"/>
                <c:pt idx="0">
                  <c:v>Province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crossAx val="194362752"/>
        <c:crosses val="autoZero"/>
        <c:auto val="1"/>
        <c:lblAlgn val="ctr"/>
        <c:lblOffset val="100"/>
        <c:noMultiLvlLbl val="0"/>
      </c:catAx>
      <c:valAx>
        <c:axId val="194362752"/>
        <c:scaling>
          <c:orientation val="minMax"/>
        </c:scaling>
        <c:delete val="0"/>
        <c:axPos val="l"/>
        <c:majorGridlines/>
        <c:title>
          <c:tx>
            <c:strRef>
              <c:f>Display!$D$20</c:f>
              <c:strCache>
                <c:ptCount val="1"/>
                <c:pt idx="0">
                  <c:v>Average 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194360832"/>
        <c:crosses val="autoZero"/>
        <c:crossBetween val="between"/>
      </c:valAx>
      <c:valAx>
        <c:axId val="194377216"/>
        <c:scaling>
          <c:orientation val="minMax"/>
        </c:scaling>
        <c:delete val="0"/>
        <c:axPos val="r"/>
        <c:title>
          <c:tx>
            <c:strRef>
              <c:f>Display!$E$20</c:f>
              <c:strCache>
                <c:ptCount val="1"/>
                <c:pt idx="0">
                  <c:v>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194379136"/>
        <c:crosses val="max"/>
        <c:crossBetween val="between"/>
      </c:valAx>
      <c:catAx>
        <c:axId val="194379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9437721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441325</xdr:colOff>
      <xdr:row>21</xdr:row>
      <xdr:rowOff>92075</xdr:rowOff>
    </xdr:from>
    <xdr:to>
      <xdr:col>7</xdr:col>
      <xdr:colOff>581025</xdr:colOff>
      <xdr:row>36</xdr:row>
      <xdr:rowOff>73025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22225</xdr:colOff>
      <xdr:row>21</xdr:row>
      <xdr:rowOff>92075</xdr:rowOff>
    </xdr:from>
    <xdr:to>
      <xdr:col>15</xdr:col>
      <xdr:colOff>441325</xdr:colOff>
      <xdr:row>36</xdr:row>
      <xdr:rowOff>73025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38</xdr:row>
      <xdr:rowOff>98425</xdr:rowOff>
    </xdr:from>
    <xdr:to>
      <xdr:col>15</xdr:col>
      <xdr:colOff>428625</xdr:colOff>
      <xdr:row>53</xdr:row>
      <xdr:rowOff>79375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" refreshedDate="42474.813572569445" createdVersion="4" refreshedVersion="4" minRefreshableVersion="3" recordCount="33">
  <cacheSource type="worksheet">
    <worksheetSource ref="A1:R34" sheet="RTRA5310517_CIS13_AE_PR_0"/>
  </cacheSource>
  <cacheFields count="18">
    <cacheField name="SEX" numFmtId="0">
      <sharedItems containsString="0" containsBlank="1" containsNumber="1" containsInteger="1" minValue="1" maxValue="2" count="3">
        <m/>
        <n v="1"/>
        <n v="2"/>
      </sharedItems>
    </cacheField>
    <cacheField name="PROV" numFmtId="0">
      <sharedItems containsString="0" containsBlank="1" containsNumber="1" containsInteger="1" minValue="10" maxValue="59" count="11">
        <m/>
        <n v="10"/>
        <n v="11"/>
        <n v="12"/>
        <n v="13"/>
        <n v="24"/>
        <n v="35"/>
        <n v="46"/>
        <n v="47"/>
        <n v="48"/>
        <n v="59"/>
      </sharedItems>
    </cacheField>
    <cacheField name="EARNINGS_MEAN" numFmtId="0">
      <sharedItems containsSemiMixedTypes="0" containsString="0" containsNumber="1" containsInteger="1" minValue="30000" maxValue="68000"/>
    </cacheField>
    <cacheField name="EARNINGS_MEAN_BSWCNT" numFmtId="0">
      <sharedItems containsSemiMixedTypes="0" containsString="0" containsNumber="1" containsInteger="1" minValue="1000" maxValue="1000"/>
    </cacheField>
    <cacheField name="EARNINGS_MEAN_SE" numFmtId="0">
      <sharedItems containsSemiMixedTypes="0" containsString="0" containsNumber="1" containsInteger="1" minValue="279" maxValue="1720"/>
    </cacheField>
    <cacheField name="EARNINGS_MEAN_QI" numFmtId="0">
      <sharedItems/>
    </cacheField>
    <cacheField name="EARNINGS_2013_MEAN" numFmtId="0">
      <sharedItems containsSemiMixedTypes="0" containsString="0" containsNumber="1" containsInteger="1" minValue="30000" maxValue="68000"/>
    </cacheField>
    <cacheField name="EARNINGS_2013_MEAN_BSWCNT" numFmtId="0">
      <sharedItems containsSemiMixedTypes="0" containsString="0" containsNumber="1" containsInteger="1" minValue="1000" maxValue="1000"/>
    </cacheField>
    <cacheField name="EARNINGS_2013_MEAN_SE" numFmtId="0">
      <sharedItems containsSemiMixedTypes="0" containsString="0" containsNumber="1" containsInteger="1" minValue="279" maxValue="1720"/>
    </cacheField>
    <cacheField name="EARNINGS_2013_MEAN_QI" numFmtId="0">
      <sharedItems/>
    </cacheField>
    <cacheField name="EARNINGS_COUNT" numFmtId="0">
      <sharedItems containsSemiMixedTypes="0" containsString="0" containsNumber="1" containsInteger="1" minValue="43400" maxValue="20031600"/>
    </cacheField>
    <cacheField name="EARNINGS_COUNT_BSWCNT" numFmtId="0">
      <sharedItems containsSemiMixedTypes="0" containsString="0" containsNumber="1" containsInteger="1" minValue="1000" maxValue="1000"/>
    </cacheField>
    <cacheField name="EARNINGS_COUNT_SE" numFmtId="0">
      <sharedItems containsSemiMixedTypes="0" containsString="0" containsNumber="1" containsInteger="1" minValue="765" maxValue="54000"/>
    </cacheField>
    <cacheField name="EARNINGS_COUNT_QI" numFmtId="0">
      <sharedItems/>
    </cacheField>
    <cacheField name="EARNINGS_2013_COUNT" numFmtId="0">
      <sharedItems containsSemiMixedTypes="0" containsString="0" containsNumber="1" containsInteger="1" minValue="43400" maxValue="20031600"/>
    </cacheField>
    <cacheField name="EARNINGS_2013_COUNT_BSWCNT" numFmtId="0">
      <sharedItems containsSemiMixedTypes="0" containsString="0" containsNumber="1" containsInteger="1" minValue="1000" maxValue="1000"/>
    </cacheField>
    <cacheField name="EARNINGS_2013_COUNT_SE" numFmtId="0">
      <sharedItems containsSemiMixedTypes="0" containsString="0" containsNumber="1" containsInteger="1" minValue="765" maxValue="54000"/>
    </cacheField>
    <cacheField name="EARNINGS_2013_COUNT_QI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x v="0"/>
    <n v="43000"/>
    <n v="1000"/>
    <n v="279"/>
    <s v="a"/>
    <n v="43000"/>
    <n v="1000"/>
    <n v="279"/>
    <s v="a"/>
    <n v="20031600"/>
    <n v="1000"/>
    <n v="54000"/>
    <s v="a"/>
    <n v="20031600"/>
    <n v="1000"/>
    <n v="54000"/>
    <s v="a"/>
  </r>
  <r>
    <x v="0"/>
    <x v="1"/>
    <n v="43000"/>
    <n v="1000"/>
    <n v="872"/>
    <s v="a"/>
    <n v="43000"/>
    <n v="1000"/>
    <n v="872"/>
    <s v="a"/>
    <n v="302600"/>
    <n v="1000"/>
    <n v="3170"/>
    <s v="a"/>
    <n v="302600"/>
    <n v="1000"/>
    <n v="3170"/>
    <s v="a"/>
  </r>
  <r>
    <x v="0"/>
    <x v="2"/>
    <n v="34000"/>
    <n v="1000"/>
    <n v="638"/>
    <s v="a"/>
    <n v="34000"/>
    <n v="1000"/>
    <n v="638"/>
    <s v="a"/>
    <n v="87400"/>
    <n v="1000"/>
    <n v="1150"/>
    <s v="a"/>
    <n v="87400"/>
    <n v="1000"/>
    <n v="1150"/>
    <s v="a"/>
  </r>
  <r>
    <x v="0"/>
    <x v="3"/>
    <n v="38000"/>
    <n v="1000"/>
    <n v="641"/>
    <s v="a"/>
    <n v="38000"/>
    <n v="1000"/>
    <n v="641"/>
    <s v="a"/>
    <n v="517800"/>
    <n v="1000"/>
    <n v="4240"/>
    <s v="a"/>
    <n v="517800"/>
    <n v="1000"/>
    <n v="4240"/>
    <s v="a"/>
  </r>
  <r>
    <x v="0"/>
    <x v="4"/>
    <n v="36000"/>
    <n v="1000"/>
    <n v="521"/>
    <s v="a"/>
    <n v="36000"/>
    <n v="1000"/>
    <n v="521"/>
    <s v="a"/>
    <n v="425200"/>
    <n v="1000"/>
    <n v="3460"/>
    <s v="a"/>
    <n v="425200"/>
    <n v="1000"/>
    <n v="3460"/>
    <s v="a"/>
  </r>
  <r>
    <x v="0"/>
    <x v="5"/>
    <n v="38000"/>
    <n v="1000"/>
    <n v="531"/>
    <s v="a"/>
    <n v="38000"/>
    <n v="1000"/>
    <n v="531"/>
    <s v="a"/>
    <n v="4574800"/>
    <n v="1000"/>
    <n v="24900"/>
    <s v="a"/>
    <n v="4574800"/>
    <n v="1000"/>
    <n v="24900"/>
    <s v="a"/>
  </r>
  <r>
    <x v="0"/>
    <x v="6"/>
    <n v="44000"/>
    <n v="1000"/>
    <n v="550"/>
    <s v="a"/>
    <n v="44000"/>
    <n v="1000"/>
    <n v="550"/>
    <s v="a"/>
    <n v="7615600"/>
    <n v="1000"/>
    <n v="37200"/>
    <s v="a"/>
    <n v="7615600"/>
    <n v="1000"/>
    <n v="37200"/>
    <s v="a"/>
  </r>
  <r>
    <x v="0"/>
    <x v="7"/>
    <n v="40000"/>
    <n v="1000"/>
    <n v="559"/>
    <s v="a"/>
    <n v="40000"/>
    <n v="1000"/>
    <n v="559"/>
    <s v="a"/>
    <n v="698400"/>
    <n v="1000"/>
    <n v="5130"/>
    <s v="a"/>
    <n v="698400"/>
    <n v="1000"/>
    <n v="5130"/>
    <s v="a"/>
  </r>
  <r>
    <x v="0"/>
    <x v="8"/>
    <n v="45000"/>
    <n v="1000"/>
    <n v="796"/>
    <s v="a"/>
    <n v="45000"/>
    <n v="1000"/>
    <n v="796"/>
    <s v="a"/>
    <n v="633800"/>
    <n v="1000"/>
    <n v="4900"/>
    <s v="a"/>
    <n v="633800"/>
    <n v="1000"/>
    <n v="4900"/>
    <s v="a"/>
  </r>
  <r>
    <x v="0"/>
    <x v="9"/>
    <n v="55000"/>
    <n v="1000"/>
    <n v="767"/>
    <s v="a"/>
    <n v="55000"/>
    <n v="1000"/>
    <n v="767"/>
    <s v="a"/>
    <n v="2483600"/>
    <n v="1000"/>
    <n v="15800"/>
    <s v="a"/>
    <n v="2483600"/>
    <n v="1000"/>
    <n v="15800"/>
    <s v="a"/>
  </r>
  <r>
    <x v="0"/>
    <x v="10"/>
    <n v="41000"/>
    <n v="1000"/>
    <n v="652"/>
    <s v="a"/>
    <n v="41000"/>
    <n v="1000"/>
    <n v="652"/>
    <s v="a"/>
    <n v="2692400"/>
    <n v="1000"/>
    <n v="22600"/>
    <s v="a"/>
    <n v="2692400"/>
    <n v="1000"/>
    <n v="22600"/>
    <s v="a"/>
  </r>
  <r>
    <x v="1"/>
    <x v="0"/>
    <n v="50000"/>
    <n v="1000"/>
    <n v="536"/>
    <s v="a"/>
    <n v="50000"/>
    <n v="1000"/>
    <n v="536"/>
    <s v="a"/>
    <n v="10593200"/>
    <n v="1000"/>
    <n v="43300"/>
    <s v="a"/>
    <n v="10593200"/>
    <n v="1000"/>
    <n v="43300"/>
    <s v="a"/>
  </r>
  <r>
    <x v="1"/>
    <x v="1"/>
    <n v="54000"/>
    <n v="1000"/>
    <n v="1720"/>
    <s v="a"/>
    <n v="54000"/>
    <n v="1000"/>
    <n v="1720"/>
    <s v="a"/>
    <n v="157200"/>
    <n v="1000"/>
    <n v="2440"/>
    <s v="a"/>
    <n v="157200"/>
    <n v="1000"/>
    <n v="2440"/>
    <s v="a"/>
  </r>
  <r>
    <x v="1"/>
    <x v="2"/>
    <n v="37000"/>
    <n v="1000"/>
    <n v="1000"/>
    <s v="a"/>
    <n v="37000"/>
    <n v="1000"/>
    <n v="1000"/>
    <s v="a"/>
    <n v="44000"/>
    <n v="1000"/>
    <n v="765"/>
    <s v="a"/>
    <n v="44000"/>
    <n v="1000"/>
    <n v="765"/>
    <s v="a"/>
  </r>
  <r>
    <x v="1"/>
    <x v="3"/>
    <n v="45000"/>
    <n v="1000"/>
    <n v="1430"/>
    <s v="a"/>
    <n v="45000"/>
    <n v="1000"/>
    <n v="1430"/>
    <s v="a"/>
    <n v="256200"/>
    <n v="1000"/>
    <n v="4290"/>
    <s v="a"/>
    <n v="256200"/>
    <n v="1000"/>
    <n v="4290"/>
    <s v="a"/>
  </r>
  <r>
    <x v="1"/>
    <x v="4"/>
    <n v="40000"/>
    <n v="1000"/>
    <n v="1040"/>
    <s v="a"/>
    <n v="40000"/>
    <n v="1000"/>
    <n v="1040"/>
    <s v="a"/>
    <n v="225800"/>
    <n v="1000"/>
    <n v="2970"/>
    <s v="a"/>
    <n v="225800"/>
    <n v="1000"/>
    <n v="2970"/>
    <s v="a"/>
  </r>
  <r>
    <x v="1"/>
    <x v="5"/>
    <n v="43000"/>
    <n v="1000"/>
    <n v="935"/>
    <s v="a"/>
    <n v="43000"/>
    <n v="1000"/>
    <n v="935"/>
    <s v="a"/>
    <n v="2410400"/>
    <n v="1000"/>
    <n v="20700"/>
    <s v="a"/>
    <n v="2410400"/>
    <n v="1000"/>
    <n v="20700"/>
    <s v="a"/>
  </r>
  <r>
    <x v="1"/>
    <x v="6"/>
    <n v="51000"/>
    <n v="1000"/>
    <n v="1090"/>
    <s v="a"/>
    <n v="51000"/>
    <n v="1000"/>
    <n v="1090"/>
    <s v="a"/>
    <n v="3998600"/>
    <n v="1000"/>
    <n v="32200"/>
    <s v="a"/>
    <n v="3998600"/>
    <n v="1000"/>
    <n v="32200"/>
    <s v="a"/>
  </r>
  <r>
    <x v="1"/>
    <x v="7"/>
    <n v="46000"/>
    <n v="1000"/>
    <n v="964"/>
    <s v="a"/>
    <n v="46000"/>
    <n v="1000"/>
    <n v="964"/>
    <s v="a"/>
    <n v="370000"/>
    <n v="1000"/>
    <n v="4010"/>
    <s v="a"/>
    <n v="370000"/>
    <n v="1000"/>
    <n v="4010"/>
    <s v="a"/>
  </r>
  <r>
    <x v="1"/>
    <x v="8"/>
    <n v="54000"/>
    <n v="1000"/>
    <n v="1480"/>
    <s v="a"/>
    <n v="54000"/>
    <n v="1000"/>
    <n v="1480"/>
    <s v="a"/>
    <n v="330800"/>
    <n v="1000"/>
    <n v="3380"/>
    <s v="a"/>
    <n v="330800"/>
    <n v="1000"/>
    <n v="3380"/>
    <s v="a"/>
  </r>
  <r>
    <x v="1"/>
    <x v="9"/>
    <n v="68000"/>
    <n v="1000"/>
    <n v="1340"/>
    <s v="a"/>
    <n v="68000"/>
    <n v="1000"/>
    <n v="1340"/>
    <s v="a"/>
    <n v="1361800"/>
    <n v="1000"/>
    <n v="11800"/>
    <s v="a"/>
    <n v="1361800"/>
    <n v="1000"/>
    <n v="11800"/>
    <s v="a"/>
  </r>
  <r>
    <x v="1"/>
    <x v="10"/>
    <n v="48000"/>
    <n v="1000"/>
    <n v="1010"/>
    <s v="a"/>
    <n v="48000"/>
    <n v="1000"/>
    <n v="1010"/>
    <s v="a"/>
    <n v="1438400"/>
    <n v="1000"/>
    <n v="16300"/>
    <s v="a"/>
    <n v="1438400"/>
    <n v="1000"/>
    <n v="16300"/>
    <s v="a"/>
  </r>
  <r>
    <x v="2"/>
    <x v="0"/>
    <n v="35000"/>
    <n v="1000"/>
    <n v="312"/>
    <s v="a"/>
    <n v="35000"/>
    <n v="1000"/>
    <n v="312"/>
    <s v="a"/>
    <n v="9438400"/>
    <n v="1000"/>
    <n v="46900"/>
    <s v="a"/>
    <n v="9438400"/>
    <n v="1000"/>
    <n v="46900"/>
    <s v="a"/>
  </r>
  <r>
    <x v="2"/>
    <x v="1"/>
    <n v="31000"/>
    <n v="1000"/>
    <n v="895"/>
    <s v="a"/>
    <n v="31000"/>
    <n v="1000"/>
    <n v="895"/>
    <s v="a"/>
    <n v="145400"/>
    <n v="1000"/>
    <n v="2890"/>
    <s v="a"/>
    <n v="145400"/>
    <n v="1000"/>
    <n v="2890"/>
    <s v="a"/>
  </r>
  <r>
    <x v="2"/>
    <x v="2"/>
    <n v="30000"/>
    <n v="1000"/>
    <n v="1170"/>
    <s v="a"/>
    <n v="30000"/>
    <n v="1000"/>
    <n v="1170"/>
    <s v="a"/>
    <n v="43400"/>
    <n v="1000"/>
    <n v="783"/>
    <s v="a"/>
    <n v="43400"/>
    <n v="1000"/>
    <n v="783"/>
    <s v="a"/>
  </r>
  <r>
    <x v="2"/>
    <x v="3"/>
    <n v="31000"/>
    <n v="1000"/>
    <n v="770"/>
    <s v="a"/>
    <n v="31000"/>
    <n v="1000"/>
    <n v="770"/>
    <s v="a"/>
    <n v="261600"/>
    <n v="1000"/>
    <n v="3400"/>
    <s v="a"/>
    <n v="261600"/>
    <n v="1000"/>
    <n v="3400"/>
    <s v="a"/>
  </r>
  <r>
    <x v="2"/>
    <x v="4"/>
    <n v="30000"/>
    <n v="1000"/>
    <n v="748"/>
    <s v="a"/>
    <n v="30000"/>
    <n v="1000"/>
    <n v="748"/>
    <s v="a"/>
    <n v="199400"/>
    <n v="1000"/>
    <n v="2820"/>
    <s v="a"/>
    <n v="199400"/>
    <n v="1000"/>
    <n v="2820"/>
    <s v="a"/>
  </r>
  <r>
    <x v="2"/>
    <x v="5"/>
    <n v="33000"/>
    <n v="1000"/>
    <n v="741"/>
    <s v="a"/>
    <n v="33000"/>
    <n v="1000"/>
    <n v="741"/>
    <s v="a"/>
    <n v="2164400"/>
    <n v="1000"/>
    <n v="19400"/>
    <s v="a"/>
    <n v="2164400"/>
    <n v="1000"/>
    <n v="19400"/>
    <s v="a"/>
  </r>
  <r>
    <x v="2"/>
    <x v="6"/>
    <n v="36000"/>
    <n v="1000"/>
    <n v="506"/>
    <s v="a"/>
    <n v="36000"/>
    <n v="1000"/>
    <n v="506"/>
    <s v="a"/>
    <n v="3617000"/>
    <n v="1000"/>
    <n v="34100"/>
    <s v="a"/>
    <n v="3617000"/>
    <n v="1000"/>
    <n v="34100"/>
    <s v="a"/>
  </r>
  <r>
    <x v="2"/>
    <x v="7"/>
    <n v="33000"/>
    <n v="1000"/>
    <n v="721"/>
    <s v="a"/>
    <n v="33000"/>
    <n v="1000"/>
    <n v="721"/>
    <s v="a"/>
    <n v="328400"/>
    <n v="1000"/>
    <n v="3800"/>
    <s v="a"/>
    <n v="328400"/>
    <n v="1000"/>
    <n v="3800"/>
    <s v="a"/>
  </r>
  <r>
    <x v="2"/>
    <x v="8"/>
    <n v="34000"/>
    <n v="1000"/>
    <n v="708"/>
    <s v="a"/>
    <n v="34000"/>
    <n v="1000"/>
    <n v="708"/>
    <s v="a"/>
    <n v="303000"/>
    <n v="1000"/>
    <n v="3840"/>
    <s v="a"/>
    <n v="303000"/>
    <n v="1000"/>
    <n v="3840"/>
    <s v="a"/>
  </r>
  <r>
    <x v="2"/>
    <x v="9"/>
    <n v="41000"/>
    <n v="1000"/>
    <n v="903"/>
    <s v="a"/>
    <n v="41000"/>
    <n v="1000"/>
    <n v="903"/>
    <s v="a"/>
    <n v="1121800"/>
    <n v="1000"/>
    <n v="13300"/>
    <s v="a"/>
    <n v="1121800"/>
    <n v="1000"/>
    <n v="13300"/>
    <s v="a"/>
  </r>
  <r>
    <x v="2"/>
    <x v="10"/>
    <n v="32000"/>
    <n v="1000"/>
    <n v="959"/>
    <s v="a"/>
    <n v="32000"/>
    <n v="1000"/>
    <n v="959"/>
    <s v="a"/>
    <n v="1254000"/>
    <n v="1000"/>
    <n v="18000"/>
    <s v="a"/>
    <n v="1254000"/>
    <n v="1000"/>
    <n v="18000"/>
    <s v="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V3:Y15" firstHeaderRow="1" firstDataRow="2" firstDataCol="1"/>
  <pivotFields count="18">
    <pivotField axis="axisCol" showAll="0">
      <items count="4">
        <item x="2"/>
        <item x="1"/>
        <item x="0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0"/>
  </colFields>
  <colItems count="3">
    <i>
      <x/>
    </i>
    <i>
      <x v="1"/>
    </i>
    <i>
      <x v="2"/>
    </i>
  </colItems>
  <dataFields count="1">
    <dataField name="Sum of EARNINGS_MEA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5"/>
  <sheetViews>
    <sheetView tabSelected="1" workbookViewId="0">
      <selection activeCell="H40" sqref="H40"/>
    </sheetView>
  </sheetViews>
  <sheetFormatPr defaultRowHeight="15.05" x14ac:dyDescent="0.3"/>
  <cols>
    <col min="2" max="2" width="8.77734375" style="5"/>
    <col min="3" max="3" width="11.109375" bestFit="1" customWidth="1"/>
    <col min="11" max="13" width="11.109375" style="4" bestFit="1" customWidth="1"/>
    <col min="14" max="14" width="8.77734375" style="6"/>
    <col min="22" max="22" width="22.109375" bestFit="1" customWidth="1"/>
    <col min="23" max="23" width="15.21875" bestFit="1" customWidth="1"/>
    <col min="24" max="24" width="5.77734375" customWidth="1"/>
    <col min="25" max="25" width="6.77734375" customWidth="1"/>
    <col min="26" max="26" width="10.77734375" bestFit="1" customWidth="1"/>
    <col min="29" max="29" width="22.109375" bestFit="1" customWidth="1"/>
    <col min="30" max="30" width="15.21875" bestFit="1" customWidth="1"/>
    <col min="31" max="31" width="5.77734375" customWidth="1"/>
    <col min="32" max="32" width="6.77734375" customWidth="1"/>
    <col min="33" max="33" width="10.77734375" bestFit="1" customWidth="1"/>
  </cols>
  <sheetData>
    <row r="1" spans="2:25" ht="14.6" x14ac:dyDescent="0.35">
      <c r="B1" s="5" t="s">
        <v>41</v>
      </c>
      <c r="C1" s="5"/>
      <c r="D1" s="5"/>
      <c r="E1" s="5"/>
      <c r="J1" s="5" t="s">
        <v>41</v>
      </c>
    </row>
    <row r="2" spans="2:25" ht="14.6" x14ac:dyDescent="0.35">
      <c r="B2" s="5" t="s">
        <v>42</v>
      </c>
      <c r="C2" s="5"/>
      <c r="D2" s="5"/>
      <c r="E2" s="5"/>
      <c r="J2" s="5" t="s">
        <v>43</v>
      </c>
    </row>
    <row r="3" spans="2:25" ht="14.6" x14ac:dyDescent="0.35">
      <c r="C3" s="5"/>
      <c r="D3" s="5"/>
      <c r="E3" s="5"/>
      <c r="V3" s="1" t="s">
        <v>21</v>
      </c>
      <c r="W3" s="1" t="s">
        <v>19</v>
      </c>
    </row>
    <row r="4" spans="2:25" ht="14.6" x14ac:dyDescent="0.35">
      <c r="C4" s="5" t="s">
        <v>35</v>
      </c>
      <c r="D4" s="5" t="s">
        <v>34</v>
      </c>
      <c r="E4" s="5" t="s">
        <v>36</v>
      </c>
      <c r="F4" s="5" t="s">
        <v>37</v>
      </c>
      <c r="K4" s="7" t="s">
        <v>35</v>
      </c>
      <c r="L4" s="7" t="s">
        <v>34</v>
      </c>
      <c r="M4" s="7" t="s">
        <v>36</v>
      </c>
      <c r="N4" s="8" t="s">
        <v>37</v>
      </c>
      <c r="R4" t="s">
        <v>38</v>
      </c>
      <c r="S4" t="s">
        <v>39</v>
      </c>
      <c r="T4" t="s">
        <v>40</v>
      </c>
      <c r="V4" s="1" t="s">
        <v>22</v>
      </c>
      <c r="W4">
        <v>2</v>
      </c>
      <c r="X4">
        <v>1</v>
      </c>
      <c r="Y4" t="s">
        <v>20</v>
      </c>
    </row>
    <row r="5" spans="2:25" ht="14.6" x14ac:dyDescent="0.35">
      <c r="B5" s="5" t="s">
        <v>33</v>
      </c>
      <c r="C5" s="4">
        <v>35000</v>
      </c>
      <c r="D5" s="4">
        <v>50000</v>
      </c>
      <c r="E5" s="4">
        <v>43000</v>
      </c>
      <c r="F5" s="6">
        <v>0.7</v>
      </c>
      <c r="J5" s="5" t="s">
        <v>33</v>
      </c>
      <c r="K5" s="4">
        <v>35000</v>
      </c>
      <c r="L5" s="4">
        <v>50000</v>
      </c>
      <c r="M5" s="4">
        <v>43000</v>
      </c>
      <c r="N5" s="6">
        <v>0.7</v>
      </c>
      <c r="V5" s="3" t="s">
        <v>20</v>
      </c>
      <c r="W5" s="2">
        <v>35000</v>
      </c>
      <c r="X5" s="2">
        <v>50000</v>
      </c>
      <c r="Y5" s="2">
        <v>43000</v>
      </c>
    </row>
    <row r="6" spans="2:25" ht="14.6" x14ac:dyDescent="0.35">
      <c r="B6" s="5" t="s">
        <v>23</v>
      </c>
      <c r="C6" s="4">
        <v>31000</v>
      </c>
      <c r="D6" s="4">
        <v>54000</v>
      </c>
      <c r="E6" s="4">
        <v>43000</v>
      </c>
      <c r="F6" s="6">
        <v>0.57407407407407407</v>
      </c>
      <c r="J6" s="5" t="s">
        <v>24</v>
      </c>
      <c r="K6" s="4">
        <v>30000</v>
      </c>
      <c r="L6" s="4">
        <v>37000</v>
      </c>
      <c r="M6" s="4">
        <v>34000</v>
      </c>
      <c r="N6" s="6">
        <v>0.81081081081081086</v>
      </c>
      <c r="R6">
        <v>1</v>
      </c>
      <c r="S6">
        <v>10</v>
      </c>
      <c r="T6">
        <v>2</v>
      </c>
      <c r="V6" s="3">
        <v>10</v>
      </c>
      <c r="W6" s="2">
        <v>31000</v>
      </c>
      <c r="X6" s="2">
        <v>54000</v>
      </c>
      <c r="Y6" s="2">
        <v>43000</v>
      </c>
    </row>
    <row r="7" spans="2:25" ht="14.6" x14ac:dyDescent="0.35">
      <c r="B7" s="5" t="s">
        <v>24</v>
      </c>
      <c r="C7" s="4">
        <v>30000</v>
      </c>
      <c r="D7" s="4">
        <v>37000</v>
      </c>
      <c r="E7" s="4">
        <v>34000</v>
      </c>
      <c r="F7" s="6">
        <v>0.81081081081081086</v>
      </c>
      <c r="J7" s="5" t="s">
        <v>27</v>
      </c>
      <c r="K7" s="4">
        <v>33000</v>
      </c>
      <c r="L7" s="4">
        <v>43000</v>
      </c>
      <c r="M7" s="4">
        <v>38000</v>
      </c>
      <c r="N7" s="6">
        <v>0.76744186046511631</v>
      </c>
      <c r="R7">
        <v>2</v>
      </c>
      <c r="S7">
        <v>1</v>
      </c>
      <c r="T7">
        <v>5</v>
      </c>
      <c r="V7" s="3">
        <v>11</v>
      </c>
      <c r="W7" s="2">
        <v>30000</v>
      </c>
      <c r="X7" s="2">
        <v>37000</v>
      </c>
      <c r="Y7" s="2">
        <v>34000</v>
      </c>
    </row>
    <row r="8" spans="2:25" ht="14.6" x14ac:dyDescent="0.35">
      <c r="B8" s="5" t="s">
        <v>25</v>
      </c>
      <c r="C8" s="4">
        <v>31000</v>
      </c>
      <c r="D8" s="4">
        <v>45000</v>
      </c>
      <c r="E8" s="4">
        <v>38000</v>
      </c>
      <c r="F8" s="6">
        <v>0.68888888888888888</v>
      </c>
      <c r="J8" s="5" t="s">
        <v>26</v>
      </c>
      <c r="K8" s="4">
        <v>30000</v>
      </c>
      <c r="L8" s="4">
        <v>40000</v>
      </c>
      <c r="M8" s="4">
        <v>36000</v>
      </c>
      <c r="N8" s="6">
        <v>0.75</v>
      </c>
      <c r="R8">
        <v>3</v>
      </c>
      <c r="S8">
        <v>6</v>
      </c>
      <c r="T8">
        <v>4</v>
      </c>
      <c r="V8" s="3">
        <v>12</v>
      </c>
      <c r="W8" s="2">
        <v>31000</v>
      </c>
      <c r="X8" s="2">
        <v>45000</v>
      </c>
      <c r="Y8" s="2">
        <v>38000</v>
      </c>
    </row>
    <row r="9" spans="2:25" ht="14.6" x14ac:dyDescent="0.35">
      <c r="B9" s="5" t="s">
        <v>26</v>
      </c>
      <c r="C9" s="4">
        <v>30000</v>
      </c>
      <c r="D9" s="4">
        <v>40000</v>
      </c>
      <c r="E9" s="4">
        <v>36000</v>
      </c>
      <c r="F9" s="6">
        <v>0.75</v>
      </c>
      <c r="J9" s="5" t="s">
        <v>29</v>
      </c>
      <c r="K9" s="4">
        <v>33000</v>
      </c>
      <c r="L9" s="4">
        <v>46000</v>
      </c>
      <c r="M9" s="4">
        <v>40000</v>
      </c>
      <c r="N9" s="6">
        <v>0.71739130434782605</v>
      </c>
      <c r="R9">
        <v>4</v>
      </c>
      <c r="S9">
        <v>3</v>
      </c>
      <c r="T9">
        <v>7</v>
      </c>
      <c r="V9" s="3">
        <v>13</v>
      </c>
      <c r="W9" s="2">
        <v>30000</v>
      </c>
      <c r="X9" s="2">
        <v>40000</v>
      </c>
      <c r="Y9" s="2">
        <v>36000</v>
      </c>
    </row>
    <row r="10" spans="2:25" ht="14.6" x14ac:dyDescent="0.35">
      <c r="B10" s="5" t="s">
        <v>27</v>
      </c>
      <c r="C10" s="4">
        <v>33000</v>
      </c>
      <c r="D10" s="4">
        <v>43000</v>
      </c>
      <c r="E10" s="4">
        <v>38000</v>
      </c>
      <c r="F10" s="6">
        <v>0.76744186046511631</v>
      </c>
      <c r="J10" s="5" t="s">
        <v>28</v>
      </c>
      <c r="K10" s="4">
        <v>36000</v>
      </c>
      <c r="L10" s="4">
        <v>51000</v>
      </c>
      <c r="M10" s="4">
        <v>44000</v>
      </c>
      <c r="N10" s="6">
        <v>0.70588235294117652</v>
      </c>
      <c r="R10">
        <v>5</v>
      </c>
      <c r="S10">
        <v>2</v>
      </c>
      <c r="T10">
        <v>6</v>
      </c>
      <c r="V10" s="3">
        <v>24</v>
      </c>
      <c r="W10" s="2">
        <v>33000</v>
      </c>
      <c r="X10" s="2">
        <v>43000</v>
      </c>
      <c r="Y10" s="2">
        <v>38000</v>
      </c>
    </row>
    <row r="11" spans="2:25" ht="14.6" x14ac:dyDescent="0.35">
      <c r="B11" s="5" t="s">
        <v>28</v>
      </c>
      <c r="C11" s="4">
        <v>36000</v>
      </c>
      <c r="D11" s="4">
        <v>51000</v>
      </c>
      <c r="E11" s="4">
        <v>44000</v>
      </c>
      <c r="F11" s="6">
        <v>0.70588235294117652</v>
      </c>
      <c r="J11" s="5" t="s">
        <v>25</v>
      </c>
      <c r="K11" s="4">
        <v>31000</v>
      </c>
      <c r="L11" s="4">
        <v>45000</v>
      </c>
      <c r="M11" s="4">
        <v>38000</v>
      </c>
      <c r="N11" s="6">
        <v>0.68888888888888888</v>
      </c>
      <c r="R11">
        <v>6</v>
      </c>
      <c r="S11">
        <v>5</v>
      </c>
      <c r="T11">
        <v>3</v>
      </c>
      <c r="V11" s="3">
        <v>35</v>
      </c>
      <c r="W11" s="2">
        <v>36000</v>
      </c>
      <c r="X11" s="2">
        <v>51000</v>
      </c>
      <c r="Y11" s="2">
        <v>44000</v>
      </c>
    </row>
    <row r="12" spans="2:25" ht="14.6" x14ac:dyDescent="0.35">
      <c r="B12" s="5" t="s">
        <v>29</v>
      </c>
      <c r="C12" s="4">
        <v>33000</v>
      </c>
      <c r="D12" s="4">
        <v>46000</v>
      </c>
      <c r="E12" s="4">
        <v>40000</v>
      </c>
      <c r="F12" s="6">
        <v>0.71739130434782605</v>
      </c>
      <c r="J12" s="5" t="s">
        <v>32</v>
      </c>
      <c r="K12" s="4">
        <v>32000</v>
      </c>
      <c r="L12" s="4">
        <v>48000</v>
      </c>
      <c r="M12" s="4">
        <v>41000</v>
      </c>
      <c r="N12" s="6">
        <v>0.66666666666666663</v>
      </c>
      <c r="R12">
        <v>7</v>
      </c>
      <c r="S12">
        <v>4</v>
      </c>
      <c r="T12">
        <v>10</v>
      </c>
      <c r="V12" s="3">
        <v>46</v>
      </c>
      <c r="W12" s="2">
        <v>33000</v>
      </c>
      <c r="X12" s="2">
        <v>46000</v>
      </c>
      <c r="Y12" s="2">
        <v>40000</v>
      </c>
    </row>
    <row r="13" spans="2:25" ht="14.6" x14ac:dyDescent="0.35">
      <c r="B13" s="5" t="s">
        <v>30</v>
      </c>
      <c r="C13" s="4">
        <v>34000</v>
      </c>
      <c r="D13" s="4">
        <v>54000</v>
      </c>
      <c r="E13" s="4">
        <v>45000</v>
      </c>
      <c r="F13" s="6">
        <v>0.62962962962962965</v>
      </c>
      <c r="J13" s="5" t="s">
        <v>30</v>
      </c>
      <c r="K13" s="4">
        <v>34000</v>
      </c>
      <c r="L13" s="4">
        <v>54000</v>
      </c>
      <c r="M13" s="4">
        <v>45000</v>
      </c>
      <c r="N13" s="6">
        <v>0.62962962962962965</v>
      </c>
      <c r="R13">
        <v>8</v>
      </c>
      <c r="S13">
        <v>8</v>
      </c>
      <c r="T13">
        <v>8</v>
      </c>
      <c r="V13" s="3">
        <v>47</v>
      </c>
      <c r="W13" s="2">
        <v>34000</v>
      </c>
      <c r="X13" s="2">
        <v>54000</v>
      </c>
      <c r="Y13" s="2">
        <v>45000</v>
      </c>
    </row>
    <row r="14" spans="2:25" x14ac:dyDescent="0.3">
      <c r="B14" s="5" t="s">
        <v>31</v>
      </c>
      <c r="C14" s="4">
        <v>41000</v>
      </c>
      <c r="D14" s="4">
        <v>68000</v>
      </c>
      <c r="E14" s="4">
        <v>55000</v>
      </c>
      <c r="F14" s="6">
        <v>0.6029411764705882</v>
      </c>
      <c r="J14" s="5" t="s">
        <v>31</v>
      </c>
      <c r="K14" s="4">
        <v>41000</v>
      </c>
      <c r="L14" s="4">
        <v>68000</v>
      </c>
      <c r="M14" s="4">
        <v>55000</v>
      </c>
      <c r="N14" s="6">
        <v>0.6029411764705882</v>
      </c>
      <c r="R14">
        <v>9</v>
      </c>
      <c r="S14">
        <v>9</v>
      </c>
      <c r="T14">
        <v>9</v>
      </c>
      <c r="V14" s="3">
        <v>48</v>
      </c>
      <c r="W14" s="2">
        <v>41000</v>
      </c>
      <c r="X14" s="2">
        <v>68000</v>
      </c>
      <c r="Y14" s="2">
        <v>55000</v>
      </c>
    </row>
    <row r="15" spans="2:25" x14ac:dyDescent="0.3">
      <c r="B15" s="5" t="s">
        <v>32</v>
      </c>
      <c r="C15" s="4">
        <v>32000</v>
      </c>
      <c r="D15" s="4">
        <v>48000</v>
      </c>
      <c r="E15" s="4">
        <v>41000</v>
      </c>
      <c r="F15" s="6">
        <v>0.66666666666666663</v>
      </c>
      <c r="J15" s="5" t="s">
        <v>23</v>
      </c>
      <c r="K15" s="4">
        <v>31000</v>
      </c>
      <c r="L15" s="4">
        <v>54000</v>
      </c>
      <c r="M15" s="4">
        <v>43000</v>
      </c>
      <c r="N15" s="6">
        <v>0.57407407407407407</v>
      </c>
      <c r="R15">
        <v>10</v>
      </c>
      <c r="S15">
        <v>7</v>
      </c>
      <c r="T15">
        <v>1</v>
      </c>
      <c r="V15" s="3">
        <v>59</v>
      </c>
      <c r="W15" s="2">
        <v>32000</v>
      </c>
      <c r="X15" s="2">
        <v>48000</v>
      </c>
      <c r="Y15" s="2">
        <v>41000</v>
      </c>
    </row>
    <row r="17" spans="2:10" x14ac:dyDescent="0.3">
      <c r="B17" s="5" t="s">
        <v>33</v>
      </c>
      <c r="C17" s="4">
        <v>35000</v>
      </c>
      <c r="D17" s="4">
        <v>50000</v>
      </c>
      <c r="E17" s="4">
        <v>43000</v>
      </c>
      <c r="F17" s="6">
        <v>0.7</v>
      </c>
    </row>
    <row r="19" spans="2:10" x14ac:dyDescent="0.3">
      <c r="C19" t="s">
        <v>41</v>
      </c>
      <c r="J19" t="s">
        <v>47</v>
      </c>
    </row>
    <row r="20" spans="2:10" x14ac:dyDescent="0.3">
      <c r="C20" t="s">
        <v>44</v>
      </c>
      <c r="D20" t="s">
        <v>45</v>
      </c>
      <c r="E20" t="s">
        <v>37</v>
      </c>
    </row>
    <row r="38" spans="2:10" x14ac:dyDescent="0.3">
      <c r="B38" s="5" t="s">
        <v>46</v>
      </c>
      <c r="J38" s="5" t="s">
        <v>46</v>
      </c>
    </row>
    <row r="39" spans="2:10" x14ac:dyDescent="0.3">
      <c r="C39" t="s">
        <v>48</v>
      </c>
    </row>
    <row r="55" spans="10:10" x14ac:dyDescent="0.3">
      <c r="J55" s="5" t="s">
        <v>46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5"/>
  <sheetViews>
    <sheetView workbookViewId="0">
      <selection activeCell="F46" sqref="F46"/>
    </sheetView>
  </sheetViews>
  <sheetFormatPr defaultRowHeight="15.05" x14ac:dyDescent="0.3"/>
  <cols>
    <col min="2" max="2" width="8.77734375" style="5"/>
    <col min="3" max="3" width="11.109375" bestFit="1" customWidth="1"/>
    <col min="11" max="13" width="11.109375" style="4" bestFit="1" customWidth="1"/>
    <col min="14" max="14" width="8.77734375" style="6"/>
    <col min="22" max="22" width="22.109375" bestFit="1" customWidth="1"/>
    <col min="23" max="23" width="15.21875" bestFit="1" customWidth="1"/>
    <col min="24" max="24" width="5.77734375" customWidth="1"/>
    <col min="25" max="25" width="6.77734375" customWidth="1"/>
    <col min="26" max="26" width="10.77734375" bestFit="1" customWidth="1"/>
    <col min="29" max="29" width="22.109375" bestFit="1" customWidth="1"/>
    <col min="30" max="30" width="15.21875" bestFit="1" customWidth="1"/>
    <col min="31" max="31" width="5.77734375" customWidth="1"/>
    <col min="32" max="32" width="6.77734375" customWidth="1"/>
    <col min="33" max="33" width="10.77734375" bestFit="1" customWidth="1"/>
  </cols>
  <sheetData>
    <row r="1" spans="2:25" ht="14.6" x14ac:dyDescent="0.35">
      <c r="B1" s="5" t="s">
        <v>41</v>
      </c>
      <c r="C1" s="5"/>
      <c r="D1" s="5"/>
      <c r="E1" s="5"/>
      <c r="J1" s="5" t="str">
        <f>+B1</f>
        <v>Average Annual Earnings For Canadians With Some Earnings; 2013 by Province</v>
      </c>
    </row>
    <row r="2" spans="2:25" ht="14.6" x14ac:dyDescent="0.35">
      <c r="B2" s="5" t="s">
        <v>42</v>
      </c>
      <c r="C2" s="5"/>
      <c r="D2" s="5"/>
      <c r="E2" s="5"/>
      <c r="J2" s="5" t="s">
        <v>43</v>
      </c>
    </row>
    <row r="3" spans="2:25" ht="14.6" x14ac:dyDescent="0.35">
      <c r="C3" s="5"/>
      <c r="D3" s="5"/>
      <c r="E3" s="5"/>
      <c r="V3" t="s">
        <v>21</v>
      </c>
      <c r="W3" t="s">
        <v>19</v>
      </c>
    </row>
    <row r="4" spans="2:25" ht="14.6" x14ac:dyDescent="0.35">
      <c r="C4" s="5" t="s">
        <v>35</v>
      </c>
      <c r="D4" s="5" t="s">
        <v>34</v>
      </c>
      <c r="E4" s="5" t="s">
        <v>36</v>
      </c>
      <c r="F4" s="5" t="s">
        <v>37</v>
      </c>
      <c r="K4" s="7" t="str">
        <f>+C4</f>
        <v>Females</v>
      </c>
      <c r="L4" s="7" t="str">
        <f>+D4</f>
        <v>Males</v>
      </c>
      <c r="M4" s="7" t="str">
        <f>+E4</f>
        <v>Both</v>
      </c>
      <c r="N4" s="8" t="str">
        <f>+F4</f>
        <v>Ratio</v>
      </c>
      <c r="R4" t="s">
        <v>38</v>
      </c>
      <c r="S4" t="s">
        <v>39</v>
      </c>
      <c r="T4" t="s">
        <v>40</v>
      </c>
      <c r="V4" t="s">
        <v>22</v>
      </c>
      <c r="W4">
        <v>2</v>
      </c>
      <c r="X4">
        <v>1</v>
      </c>
      <c r="Y4" t="s">
        <v>20</v>
      </c>
    </row>
    <row r="5" spans="2:25" ht="14.6" x14ac:dyDescent="0.35">
      <c r="B5" s="5" t="s">
        <v>33</v>
      </c>
      <c r="C5" s="4">
        <f>+W5</f>
        <v>35000</v>
      </c>
      <c r="D5" s="4">
        <f t="shared" ref="D5:E15" si="0">+X5</f>
        <v>50000</v>
      </c>
      <c r="E5" s="4">
        <f t="shared" si="0"/>
        <v>43000</v>
      </c>
      <c r="F5" s="6">
        <f>+C5/D5</f>
        <v>0.7</v>
      </c>
      <c r="J5" s="5" t="str">
        <f>+B5</f>
        <v>Canada</v>
      </c>
      <c r="K5" s="4">
        <f t="shared" ref="K5:N5" si="1">+C5</f>
        <v>35000</v>
      </c>
      <c r="L5" s="4">
        <f t="shared" si="1"/>
        <v>50000</v>
      </c>
      <c r="M5" s="4">
        <f t="shared" si="1"/>
        <v>43000</v>
      </c>
      <c r="N5" s="6">
        <f t="shared" si="1"/>
        <v>0.7</v>
      </c>
      <c r="V5" s="3" t="s">
        <v>20</v>
      </c>
      <c r="W5" s="2">
        <v>35000</v>
      </c>
      <c r="X5" s="2">
        <v>50000</v>
      </c>
      <c r="Y5" s="2">
        <v>43000</v>
      </c>
    </row>
    <row r="6" spans="2:25" ht="14.6" x14ac:dyDescent="0.35">
      <c r="B6" s="5" t="s">
        <v>23</v>
      </c>
      <c r="C6" s="4">
        <f t="shared" ref="C6:C15" si="2">+W6</f>
        <v>31000</v>
      </c>
      <c r="D6" s="4">
        <f t="shared" si="0"/>
        <v>54000</v>
      </c>
      <c r="E6" s="4">
        <f t="shared" si="0"/>
        <v>43000</v>
      </c>
      <c r="F6" s="6">
        <f t="shared" ref="F6:F15" si="3">+C6/D6</f>
        <v>0.57407407407407407</v>
      </c>
      <c r="J6" s="5" t="str">
        <f>+INDEX(B$6:B$15,$T6)</f>
        <v>P.E.I.</v>
      </c>
      <c r="K6" s="4">
        <f t="shared" ref="K6:N15" si="4">+INDEX(C$6:C$15,$T6)</f>
        <v>30000</v>
      </c>
      <c r="L6" s="4">
        <f t="shared" si="4"/>
        <v>37000</v>
      </c>
      <c r="M6" s="4">
        <f t="shared" si="4"/>
        <v>34000</v>
      </c>
      <c r="N6" s="6">
        <f t="shared" si="4"/>
        <v>0.81081081081081086</v>
      </c>
      <c r="R6">
        <v>1</v>
      </c>
      <c r="S6">
        <f>+RANK(F6,$F$6:$F$15,)</f>
        <v>10</v>
      </c>
      <c r="T6">
        <f>+MATCH(R6,$S$6:$S$15,0)</f>
        <v>2</v>
      </c>
      <c r="V6" s="3">
        <v>10</v>
      </c>
      <c r="W6" s="2">
        <v>31000</v>
      </c>
      <c r="X6" s="2">
        <v>54000</v>
      </c>
      <c r="Y6" s="2">
        <v>43000</v>
      </c>
    </row>
    <row r="7" spans="2:25" ht="14.6" x14ac:dyDescent="0.35">
      <c r="B7" s="5" t="s">
        <v>24</v>
      </c>
      <c r="C7" s="4">
        <f t="shared" si="2"/>
        <v>30000</v>
      </c>
      <c r="D7" s="4">
        <f t="shared" si="0"/>
        <v>37000</v>
      </c>
      <c r="E7" s="4">
        <f t="shared" si="0"/>
        <v>34000</v>
      </c>
      <c r="F7" s="6">
        <f t="shared" si="3"/>
        <v>0.81081081081081086</v>
      </c>
      <c r="J7" s="5" t="str">
        <f t="shared" ref="J7:J15" si="5">+INDEX(B$6:B$15,$T7)</f>
        <v>Que.</v>
      </c>
      <c r="K7" s="4">
        <f t="shared" si="4"/>
        <v>33000</v>
      </c>
      <c r="L7" s="4">
        <f t="shared" si="4"/>
        <v>43000</v>
      </c>
      <c r="M7" s="4">
        <f t="shared" si="4"/>
        <v>38000</v>
      </c>
      <c r="N7" s="6">
        <f t="shared" si="4"/>
        <v>0.76744186046511631</v>
      </c>
      <c r="R7">
        <f>1+R6</f>
        <v>2</v>
      </c>
      <c r="S7">
        <f t="shared" ref="S7:S15" si="6">+RANK(F7,$F$6:$F$15,)</f>
        <v>1</v>
      </c>
      <c r="T7">
        <f t="shared" ref="T7:T15" si="7">+MATCH(R7,$S$6:$S$15,0)</f>
        <v>5</v>
      </c>
      <c r="V7" s="3">
        <v>11</v>
      </c>
      <c r="W7" s="2">
        <v>30000</v>
      </c>
      <c r="X7" s="2">
        <v>37000</v>
      </c>
      <c r="Y7" s="2">
        <v>34000</v>
      </c>
    </row>
    <row r="8" spans="2:25" ht="14.6" x14ac:dyDescent="0.35">
      <c r="B8" s="5" t="s">
        <v>25</v>
      </c>
      <c r="C8" s="4">
        <f t="shared" si="2"/>
        <v>31000</v>
      </c>
      <c r="D8" s="4">
        <f t="shared" si="0"/>
        <v>45000</v>
      </c>
      <c r="E8" s="4">
        <f t="shared" si="0"/>
        <v>38000</v>
      </c>
      <c r="F8" s="6">
        <f t="shared" si="3"/>
        <v>0.68888888888888888</v>
      </c>
      <c r="J8" s="5" t="str">
        <f t="shared" si="5"/>
        <v>N.B.</v>
      </c>
      <c r="K8" s="4">
        <f t="shared" si="4"/>
        <v>30000</v>
      </c>
      <c r="L8" s="4">
        <f t="shared" si="4"/>
        <v>40000</v>
      </c>
      <c r="M8" s="4">
        <f t="shared" si="4"/>
        <v>36000</v>
      </c>
      <c r="N8" s="6">
        <f t="shared" si="4"/>
        <v>0.75</v>
      </c>
      <c r="R8">
        <f t="shared" ref="R8:R15" si="8">1+R7</f>
        <v>3</v>
      </c>
      <c r="S8">
        <f t="shared" si="6"/>
        <v>6</v>
      </c>
      <c r="T8">
        <f t="shared" si="7"/>
        <v>4</v>
      </c>
      <c r="V8" s="3">
        <v>12</v>
      </c>
      <c r="W8" s="2">
        <v>31000</v>
      </c>
      <c r="X8" s="2">
        <v>45000</v>
      </c>
      <c r="Y8" s="2">
        <v>38000</v>
      </c>
    </row>
    <row r="9" spans="2:25" ht="14.6" x14ac:dyDescent="0.35">
      <c r="B9" s="5" t="s">
        <v>26</v>
      </c>
      <c r="C9" s="4">
        <f t="shared" si="2"/>
        <v>30000</v>
      </c>
      <c r="D9" s="4">
        <f t="shared" si="0"/>
        <v>40000</v>
      </c>
      <c r="E9" s="4">
        <f t="shared" si="0"/>
        <v>36000</v>
      </c>
      <c r="F9" s="6">
        <f t="shared" si="3"/>
        <v>0.75</v>
      </c>
      <c r="J9" s="5" t="str">
        <f t="shared" si="5"/>
        <v>Man.</v>
      </c>
      <c r="K9" s="4">
        <f t="shared" si="4"/>
        <v>33000</v>
      </c>
      <c r="L9" s="4">
        <f t="shared" si="4"/>
        <v>46000</v>
      </c>
      <c r="M9" s="4">
        <f t="shared" si="4"/>
        <v>40000</v>
      </c>
      <c r="N9" s="6">
        <f t="shared" si="4"/>
        <v>0.71739130434782605</v>
      </c>
      <c r="R9">
        <f t="shared" si="8"/>
        <v>4</v>
      </c>
      <c r="S9">
        <f t="shared" si="6"/>
        <v>3</v>
      </c>
      <c r="T9">
        <f t="shared" si="7"/>
        <v>7</v>
      </c>
      <c r="V9" s="3">
        <v>13</v>
      </c>
      <c r="W9" s="2">
        <v>30000</v>
      </c>
      <c r="X9" s="2">
        <v>40000</v>
      </c>
      <c r="Y9" s="2">
        <v>36000</v>
      </c>
    </row>
    <row r="10" spans="2:25" ht="14.6" x14ac:dyDescent="0.35">
      <c r="B10" s="5" t="s">
        <v>27</v>
      </c>
      <c r="C10" s="4">
        <f t="shared" si="2"/>
        <v>33000</v>
      </c>
      <c r="D10" s="4">
        <f t="shared" si="0"/>
        <v>43000</v>
      </c>
      <c r="E10" s="4">
        <f t="shared" si="0"/>
        <v>38000</v>
      </c>
      <c r="F10" s="6">
        <f t="shared" si="3"/>
        <v>0.76744186046511631</v>
      </c>
      <c r="J10" s="5" t="str">
        <f t="shared" si="5"/>
        <v>Ont.</v>
      </c>
      <c r="K10" s="4">
        <f t="shared" si="4"/>
        <v>36000</v>
      </c>
      <c r="L10" s="4">
        <f t="shared" si="4"/>
        <v>51000</v>
      </c>
      <c r="M10" s="4">
        <f t="shared" si="4"/>
        <v>44000</v>
      </c>
      <c r="N10" s="6">
        <f t="shared" si="4"/>
        <v>0.70588235294117652</v>
      </c>
      <c r="R10">
        <f t="shared" si="8"/>
        <v>5</v>
      </c>
      <c r="S10">
        <f t="shared" si="6"/>
        <v>2</v>
      </c>
      <c r="T10">
        <f t="shared" si="7"/>
        <v>6</v>
      </c>
      <c r="V10" s="3">
        <v>24</v>
      </c>
      <c r="W10" s="2">
        <v>33000</v>
      </c>
      <c r="X10" s="2">
        <v>43000</v>
      </c>
      <c r="Y10" s="2">
        <v>38000</v>
      </c>
    </row>
    <row r="11" spans="2:25" ht="14.6" x14ac:dyDescent="0.35">
      <c r="B11" s="5" t="s">
        <v>28</v>
      </c>
      <c r="C11" s="4">
        <f t="shared" si="2"/>
        <v>36000</v>
      </c>
      <c r="D11" s="4">
        <f t="shared" si="0"/>
        <v>51000</v>
      </c>
      <c r="E11" s="4">
        <f t="shared" si="0"/>
        <v>44000</v>
      </c>
      <c r="F11" s="6">
        <f t="shared" si="3"/>
        <v>0.70588235294117652</v>
      </c>
      <c r="J11" s="5" t="str">
        <f t="shared" si="5"/>
        <v>N.S.</v>
      </c>
      <c r="K11" s="4">
        <f t="shared" si="4"/>
        <v>31000</v>
      </c>
      <c r="L11" s="4">
        <f t="shared" si="4"/>
        <v>45000</v>
      </c>
      <c r="M11" s="4">
        <f t="shared" si="4"/>
        <v>38000</v>
      </c>
      <c r="N11" s="6">
        <f t="shared" si="4"/>
        <v>0.68888888888888888</v>
      </c>
      <c r="R11">
        <f t="shared" si="8"/>
        <v>6</v>
      </c>
      <c r="S11">
        <f t="shared" si="6"/>
        <v>5</v>
      </c>
      <c r="T11">
        <f t="shared" si="7"/>
        <v>3</v>
      </c>
      <c r="V11" s="3">
        <v>35</v>
      </c>
      <c r="W11" s="2">
        <v>36000</v>
      </c>
      <c r="X11" s="2">
        <v>51000</v>
      </c>
      <c r="Y11" s="2">
        <v>44000</v>
      </c>
    </row>
    <row r="12" spans="2:25" ht="14.6" x14ac:dyDescent="0.35">
      <c r="B12" s="5" t="s">
        <v>29</v>
      </c>
      <c r="C12" s="4">
        <f t="shared" si="2"/>
        <v>33000</v>
      </c>
      <c r="D12" s="4">
        <f t="shared" si="0"/>
        <v>46000</v>
      </c>
      <c r="E12" s="4">
        <f t="shared" si="0"/>
        <v>40000</v>
      </c>
      <c r="F12" s="6">
        <f t="shared" si="3"/>
        <v>0.71739130434782605</v>
      </c>
      <c r="J12" s="5" t="str">
        <f t="shared" si="5"/>
        <v>B.C.</v>
      </c>
      <c r="K12" s="4">
        <f t="shared" si="4"/>
        <v>32000</v>
      </c>
      <c r="L12" s="4">
        <f t="shared" si="4"/>
        <v>48000</v>
      </c>
      <c r="M12" s="4">
        <f t="shared" si="4"/>
        <v>41000</v>
      </c>
      <c r="N12" s="6">
        <f t="shared" si="4"/>
        <v>0.66666666666666663</v>
      </c>
      <c r="R12">
        <f t="shared" si="8"/>
        <v>7</v>
      </c>
      <c r="S12">
        <f t="shared" si="6"/>
        <v>4</v>
      </c>
      <c r="T12">
        <f t="shared" si="7"/>
        <v>10</v>
      </c>
      <c r="V12" s="3">
        <v>46</v>
      </c>
      <c r="W12" s="2">
        <v>33000</v>
      </c>
      <c r="X12" s="2">
        <v>46000</v>
      </c>
      <c r="Y12" s="2">
        <v>40000</v>
      </c>
    </row>
    <row r="13" spans="2:25" ht="14.6" x14ac:dyDescent="0.35">
      <c r="B13" s="5" t="s">
        <v>30</v>
      </c>
      <c r="C13" s="4">
        <f t="shared" si="2"/>
        <v>34000</v>
      </c>
      <c r="D13" s="4">
        <f t="shared" si="0"/>
        <v>54000</v>
      </c>
      <c r="E13" s="4">
        <f t="shared" si="0"/>
        <v>45000</v>
      </c>
      <c r="F13" s="6">
        <f t="shared" si="3"/>
        <v>0.62962962962962965</v>
      </c>
      <c r="J13" s="5" t="str">
        <f t="shared" si="5"/>
        <v>Sask.</v>
      </c>
      <c r="K13" s="4">
        <f t="shared" si="4"/>
        <v>34000</v>
      </c>
      <c r="L13" s="4">
        <f t="shared" si="4"/>
        <v>54000</v>
      </c>
      <c r="M13" s="4">
        <f t="shared" si="4"/>
        <v>45000</v>
      </c>
      <c r="N13" s="6">
        <f t="shared" si="4"/>
        <v>0.62962962962962965</v>
      </c>
      <c r="R13">
        <f t="shared" si="8"/>
        <v>8</v>
      </c>
      <c r="S13">
        <f t="shared" si="6"/>
        <v>8</v>
      </c>
      <c r="T13">
        <f t="shared" si="7"/>
        <v>8</v>
      </c>
      <c r="V13" s="3">
        <v>47</v>
      </c>
      <c r="W13" s="2">
        <v>34000</v>
      </c>
      <c r="X13" s="2">
        <v>54000</v>
      </c>
      <c r="Y13" s="2">
        <v>45000</v>
      </c>
    </row>
    <row r="14" spans="2:25" x14ac:dyDescent="0.3">
      <c r="B14" s="5" t="s">
        <v>31</v>
      </c>
      <c r="C14" s="4">
        <f t="shared" si="2"/>
        <v>41000</v>
      </c>
      <c r="D14" s="4">
        <f t="shared" si="0"/>
        <v>68000</v>
      </c>
      <c r="E14" s="4">
        <f t="shared" si="0"/>
        <v>55000</v>
      </c>
      <c r="F14" s="6">
        <f t="shared" si="3"/>
        <v>0.6029411764705882</v>
      </c>
      <c r="J14" s="5" t="str">
        <f t="shared" si="5"/>
        <v>Alta.</v>
      </c>
      <c r="K14" s="4">
        <f t="shared" si="4"/>
        <v>41000</v>
      </c>
      <c r="L14" s="4">
        <f t="shared" si="4"/>
        <v>68000</v>
      </c>
      <c r="M14" s="4">
        <f t="shared" si="4"/>
        <v>55000</v>
      </c>
      <c r="N14" s="6">
        <f t="shared" si="4"/>
        <v>0.6029411764705882</v>
      </c>
      <c r="R14">
        <f t="shared" si="8"/>
        <v>9</v>
      </c>
      <c r="S14">
        <f t="shared" si="6"/>
        <v>9</v>
      </c>
      <c r="T14">
        <f t="shared" si="7"/>
        <v>9</v>
      </c>
      <c r="V14" s="3">
        <v>48</v>
      </c>
      <c r="W14" s="2">
        <v>41000</v>
      </c>
      <c r="X14" s="2">
        <v>68000</v>
      </c>
      <c r="Y14" s="2">
        <v>55000</v>
      </c>
    </row>
    <row r="15" spans="2:25" x14ac:dyDescent="0.3">
      <c r="B15" s="5" t="s">
        <v>32</v>
      </c>
      <c r="C15" s="4">
        <f t="shared" si="2"/>
        <v>32000</v>
      </c>
      <c r="D15" s="4">
        <f t="shared" si="0"/>
        <v>48000</v>
      </c>
      <c r="E15" s="4">
        <f t="shared" si="0"/>
        <v>41000</v>
      </c>
      <c r="F15" s="6">
        <f t="shared" si="3"/>
        <v>0.66666666666666663</v>
      </c>
      <c r="J15" s="5" t="str">
        <f t="shared" si="5"/>
        <v>Nfld.</v>
      </c>
      <c r="K15" s="4">
        <f t="shared" si="4"/>
        <v>31000</v>
      </c>
      <c r="L15" s="4">
        <f t="shared" si="4"/>
        <v>54000</v>
      </c>
      <c r="M15" s="4">
        <f t="shared" si="4"/>
        <v>43000</v>
      </c>
      <c r="N15" s="6">
        <f t="shared" si="4"/>
        <v>0.57407407407407407</v>
      </c>
      <c r="R15">
        <f t="shared" si="8"/>
        <v>10</v>
      </c>
      <c r="S15">
        <f t="shared" si="6"/>
        <v>7</v>
      </c>
      <c r="T15">
        <f t="shared" si="7"/>
        <v>1</v>
      </c>
      <c r="V15" s="3">
        <v>59</v>
      </c>
      <c r="W15" s="2">
        <v>32000</v>
      </c>
      <c r="X15" s="2">
        <v>48000</v>
      </c>
      <c r="Y15" s="2">
        <v>41000</v>
      </c>
    </row>
    <row r="17" spans="2:12" x14ac:dyDescent="0.3">
      <c r="B17" s="5" t="str">
        <f>+B5</f>
        <v>Canada</v>
      </c>
      <c r="C17" s="4">
        <f t="shared" ref="C17:F17" si="9">+C5</f>
        <v>35000</v>
      </c>
      <c r="D17" s="4">
        <f t="shared" si="9"/>
        <v>50000</v>
      </c>
      <c r="E17" s="4">
        <f t="shared" si="9"/>
        <v>43000</v>
      </c>
      <c r="F17" s="6">
        <f t="shared" si="9"/>
        <v>0.7</v>
      </c>
    </row>
    <row r="19" spans="2:12" x14ac:dyDescent="0.3">
      <c r="B19"/>
      <c r="K19"/>
      <c r="L19"/>
    </row>
    <row r="20" spans="2:12" x14ac:dyDescent="0.3">
      <c r="B20"/>
      <c r="K20"/>
      <c r="L20"/>
    </row>
    <row r="21" spans="2:12" x14ac:dyDescent="0.3">
      <c r="B21"/>
      <c r="K21"/>
      <c r="L21"/>
    </row>
    <row r="22" spans="2:12" x14ac:dyDescent="0.3">
      <c r="B22"/>
      <c r="K22"/>
      <c r="L22"/>
    </row>
    <row r="23" spans="2:12" x14ac:dyDescent="0.3">
      <c r="B23"/>
      <c r="K23"/>
      <c r="L23"/>
    </row>
    <row r="24" spans="2:12" x14ac:dyDescent="0.3">
      <c r="B24"/>
      <c r="K24"/>
      <c r="L24"/>
    </row>
    <row r="25" spans="2:12" x14ac:dyDescent="0.3">
      <c r="B25"/>
      <c r="K25"/>
      <c r="L25"/>
    </row>
    <row r="26" spans="2:12" x14ac:dyDescent="0.3">
      <c r="B26"/>
      <c r="K26"/>
      <c r="L26"/>
    </row>
    <row r="27" spans="2:12" x14ac:dyDescent="0.3">
      <c r="B27"/>
      <c r="K27"/>
      <c r="L27"/>
    </row>
    <row r="28" spans="2:12" x14ac:dyDescent="0.3">
      <c r="B28"/>
      <c r="K28"/>
      <c r="L28"/>
    </row>
    <row r="29" spans="2:12" x14ac:dyDescent="0.3">
      <c r="B29"/>
      <c r="K29"/>
      <c r="L29"/>
    </row>
    <row r="30" spans="2:12" x14ac:dyDescent="0.3">
      <c r="B30"/>
      <c r="K30"/>
      <c r="L30"/>
    </row>
    <row r="31" spans="2:12" x14ac:dyDescent="0.3">
      <c r="B31"/>
      <c r="K31"/>
      <c r="L31"/>
    </row>
    <row r="32" spans="2:12" x14ac:dyDescent="0.3">
      <c r="B32"/>
      <c r="K32"/>
      <c r="L32"/>
    </row>
    <row r="33" spans="2:12" x14ac:dyDescent="0.3">
      <c r="B33"/>
      <c r="K33"/>
      <c r="L33"/>
    </row>
    <row r="34" spans="2:12" x14ac:dyDescent="0.3">
      <c r="B34"/>
      <c r="K34"/>
      <c r="L34"/>
    </row>
    <row r="35" spans="2:12" x14ac:dyDescent="0.3">
      <c r="B35"/>
      <c r="K35"/>
      <c r="L35"/>
    </row>
    <row r="36" spans="2:12" x14ac:dyDescent="0.3">
      <c r="B36"/>
      <c r="K36"/>
      <c r="L36"/>
    </row>
    <row r="37" spans="2:12" x14ac:dyDescent="0.3">
      <c r="B37"/>
      <c r="K37"/>
      <c r="L37"/>
    </row>
    <row r="38" spans="2:12" x14ac:dyDescent="0.3">
      <c r="B38"/>
      <c r="K38"/>
      <c r="L38"/>
    </row>
    <row r="39" spans="2:12" x14ac:dyDescent="0.3">
      <c r="B39"/>
      <c r="K39"/>
      <c r="L39"/>
    </row>
    <row r="40" spans="2:12" x14ac:dyDescent="0.3">
      <c r="B40"/>
      <c r="K40"/>
      <c r="L40"/>
    </row>
    <row r="41" spans="2:12" x14ac:dyDescent="0.3">
      <c r="B41"/>
      <c r="K41"/>
      <c r="L41"/>
    </row>
    <row r="42" spans="2:12" x14ac:dyDescent="0.3">
      <c r="B42"/>
      <c r="K42"/>
      <c r="L42"/>
    </row>
    <row r="43" spans="2:12" x14ac:dyDescent="0.3">
      <c r="B43"/>
      <c r="K43"/>
      <c r="L43"/>
    </row>
    <row r="44" spans="2:12" x14ac:dyDescent="0.3">
      <c r="B44"/>
      <c r="K44"/>
      <c r="L44"/>
    </row>
    <row r="55" spans="10:10" x14ac:dyDescent="0.3">
      <c r="J55" s="5" t="s">
        <v>46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/>
  </sheetViews>
  <sheetFormatPr defaultRowHeight="15.05" x14ac:dyDescent="0.3"/>
  <sheetData>
    <row r="1" spans="1:18" ht="14.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4.6" x14ac:dyDescent="0.35">
      <c r="C2">
        <v>43000</v>
      </c>
      <c r="D2">
        <v>1000</v>
      </c>
      <c r="E2">
        <v>279</v>
      </c>
      <c r="F2" t="s">
        <v>18</v>
      </c>
      <c r="G2">
        <v>43000</v>
      </c>
      <c r="H2">
        <v>1000</v>
      </c>
      <c r="I2">
        <v>279</v>
      </c>
      <c r="J2" t="s">
        <v>18</v>
      </c>
      <c r="K2">
        <v>20031600</v>
      </c>
      <c r="L2">
        <v>1000</v>
      </c>
      <c r="M2">
        <v>54000</v>
      </c>
      <c r="N2" t="s">
        <v>18</v>
      </c>
      <c r="O2">
        <v>20031600</v>
      </c>
      <c r="P2">
        <v>1000</v>
      </c>
      <c r="Q2">
        <v>54000</v>
      </c>
      <c r="R2" t="s">
        <v>18</v>
      </c>
    </row>
    <row r="3" spans="1:18" ht="14.6" x14ac:dyDescent="0.35">
      <c r="B3">
        <v>10</v>
      </c>
      <c r="C3">
        <v>43000</v>
      </c>
      <c r="D3">
        <v>1000</v>
      </c>
      <c r="E3">
        <v>872</v>
      </c>
      <c r="F3" t="s">
        <v>18</v>
      </c>
      <c r="G3">
        <v>43000</v>
      </c>
      <c r="H3">
        <v>1000</v>
      </c>
      <c r="I3">
        <v>872</v>
      </c>
      <c r="J3" t="s">
        <v>18</v>
      </c>
      <c r="K3">
        <v>302600</v>
      </c>
      <c r="L3">
        <v>1000</v>
      </c>
      <c r="M3">
        <v>3170</v>
      </c>
      <c r="N3" t="s">
        <v>18</v>
      </c>
      <c r="O3">
        <v>302600</v>
      </c>
      <c r="P3">
        <v>1000</v>
      </c>
      <c r="Q3">
        <v>3170</v>
      </c>
      <c r="R3" t="s">
        <v>18</v>
      </c>
    </row>
    <row r="4" spans="1:18" ht="14.6" x14ac:dyDescent="0.35">
      <c r="B4">
        <v>11</v>
      </c>
      <c r="C4">
        <v>34000</v>
      </c>
      <c r="D4">
        <v>1000</v>
      </c>
      <c r="E4">
        <v>638</v>
      </c>
      <c r="F4" t="s">
        <v>18</v>
      </c>
      <c r="G4">
        <v>34000</v>
      </c>
      <c r="H4">
        <v>1000</v>
      </c>
      <c r="I4">
        <v>638</v>
      </c>
      <c r="J4" t="s">
        <v>18</v>
      </c>
      <c r="K4">
        <v>87400</v>
      </c>
      <c r="L4">
        <v>1000</v>
      </c>
      <c r="M4">
        <v>1150</v>
      </c>
      <c r="N4" t="s">
        <v>18</v>
      </c>
      <c r="O4">
        <v>87400</v>
      </c>
      <c r="P4">
        <v>1000</v>
      </c>
      <c r="Q4">
        <v>1150</v>
      </c>
      <c r="R4" t="s">
        <v>18</v>
      </c>
    </row>
    <row r="5" spans="1:18" ht="14.6" x14ac:dyDescent="0.35">
      <c r="B5">
        <v>12</v>
      </c>
      <c r="C5">
        <v>38000</v>
      </c>
      <c r="D5">
        <v>1000</v>
      </c>
      <c r="E5">
        <v>641</v>
      </c>
      <c r="F5" t="s">
        <v>18</v>
      </c>
      <c r="G5">
        <v>38000</v>
      </c>
      <c r="H5">
        <v>1000</v>
      </c>
      <c r="I5">
        <v>641</v>
      </c>
      <c r="J5" t="s">
        <v>18</v>
      </c>
      <c r="K5">
        <v>517800</v>
      </c>
      <c r="L5">
        <v>1000</v>
      </c>
      <c r="M5">
        <v>4240</v>
      </c>
      <c r="N5" t="s">
        <v>18</v>
      </c>
      <c r="O5">
        <v>517800</v>
      </c>
      <c r="P5">
        <v>1000</v>
      </c>
      <c r="Q5">
        <v>4240</v>
      </c>
      <c r="R5" t="s">
        <v>18</v>
      </c>
    </row>
    <row r="6" spans="1:18" ht="14.6" x14ac:dyDescent="0.35">
      <c r="B6">
        <v>13</v>
      </c>
      <c r="C6">
        <v>36000</v>
      </c>
      <c r="D6">
        <v>1000</v>
      </c>
      <c r="E6">
        <v>521</v>
      </c>
      <c r="F6" t="s">
        <v>18</v>
      </c>
      <c r="G6">
        <v>36000</v>
      </c>
      <c r="H6">
        <v>1000</v>
      </c>
      <c r="I6">
        <v>521</v>
      </c>
      <c r="J6" t="s">
        <v>18</v>
      </c>
      <c r="K6">
        <v>425200</v>
      </c>
      <c r="L6">
        <v>1000</v>
      </c>
      <c r="M6">
        <v>3460</v>
      </c>
      <c r="N6" t="s">
        <v>18</v>
      </c>
      <c r="O6">
        <v>425200</v>
      </c>
      <c r="P6">
        <v>1000</v>
      </c>
      <c r="Q6">
        <v>3460</v>
      </c>
      <c r="R6" t="s">
        <v>18</v>
      </c>
    </row>
    <row r="7" spans="1:18" ht="14.6" x14ac:dyDescent="0.35">
      <c r="B7">
        <v>24</v>
      </c>
      <c r="C7">
        <v>38000</v>
      </c>
      <c r="D7">
        <v>1000</v>
      </c>
      <c r="E7">
        <v>531</v>
      </c>
      <c r="F7" t="s">
        <v>18</v>
      </c>
      <c r="G7">
        <v>38000</v>
      </c>
      <c r="H7">
        <v>1000</v>
      </c>
      <c r="I7">
        <v>531</v>
      </c>
      <c r="J7" t="s">
        <v>18</v>
      </c>
      <c r="K7">
        <v>4574800</v>
      </c>
      <c r="L7">
        <v>1000</v>
      </c>
      <c r="M7">
        <v>24900</v>
      </c>
      <c r="N7" t="s">
        <v>18</v>
      </c>
      <c r="O7">
        <v>4574800</v>
      </c>
      <c r="P7">
        <v>1000</v>
      </c>
      <c r="Q7">
        <v>24900</v>
      </c>
      <c r="R7" t="s">
        <v>18</v>
      </c>
    </row>
    <row r="8" spans="1:18" ht="14.6" x14ac:dyDescent="0.35">
      <c r="B8">
        <v>35</v>
      </c>
      <c r="C8">
        <v>44000</v>
      </c>
      <c r="D8">
        <v>1000</v>
      </c>
      <c r="E8">
        <v>550</v>
      </c>
      <c r="F8" t="s">
        <v>18</v>
      </c>
      <c r="G8">
        <v>44000</v>
      </c>
      <c r="H8">
        <v>1000</v>
      </c>
      <c r="I8">
        <v>550</v>
      </c>
      <c r="J8" t="s">
        <v>18</v>
      </c>
      <c r="K8">
        <v>7615600</v>
      </c>
      <c r="L8">
        <v>1000</v>
      </c>
      <c r="M8">
        <v>37200</v>
      </c>
      <c r="N8" t="s">
        <v>18</v>
      </c>
      <c r="O8">
        <v>7615600</v>
      </c>
      <c r="P8">
        <v>1000</v>
      </c>
      <c r="Q8">
        <v>37200</v>
      </c>
      <c r="R8" t="s">
        <v>18</v>
      </c>
    </row>
    <row r="9" spans="1:18" ht="14.6" x14ac:dyDescent="0.35">
      <c r="B9">
        <v>46</v>
      </c>
      <c r="C9">
        <v>40000</v>
      </c>
      <c r="D9">
        <v>1000</v>
      </c>
      <c r="E9">
        <v>559</v>
      </c>
      <c r="F9" t="s">
        <v>18</v>
      </c>
      <c r="G9">
        <v>40000</v>
      </c>
      <c r="H9">
        <v>1000</v>
      </c>
      <c r="I9">
        <v>559</v>
      </c>
      <c r="J9" t="s">
        <v>18</v>
      </c>
      <c r="K9">
        <v>698400</v>
      </c>
      <c r="L9">
        <v>1000</v>
      </c>
      <c r="M9">
        <v>5130</v>
      </c>
      <c r="N9" t="s">
        <v>18</v>
      </c>
      <c r="O9">
        <v>698400</v>
      </c>
      <c r="P9">
        <v>1000</v>
      </c>
      <c r="Q9">
        <v>5130</v>
      </c>
      <c r="R9" t="s">
        <v>18</v>
      </c>
    </row>
    <row r="10" spans="1:18" ht="14.6" x14ac:dyDescent="0.35">
      <c r="B10">
        <v>47</v>
      </c>
      <c r="C10">
        <v>45000</v>
      </c>
      <c r="D10">
        <v>1000</v>
      </c>
      <c r="E10">
        <v>796</v>
      </c>
      <c r="F10" t="s">
        <v>18</v>
      </c>
      <c r="G10">
        <v>45000</v>
      </c>
      <c r="H10">
        <v>1000</v>
      </c>
      <c r="I10">
        <v>796</v>
      </c>
      <c r="J10" t="s">
        <v>18</v>
      </c>
      <c r="K10">
        <v>633800</v>
      </c>
      <c r="L10">
        <v>1000</v>
      </c>
      <c r="M10">
        <v>4900</v>
      </c>
      <c r="N10" t="s">
        <v>18</v>
      </c>
      <c r="O10">
        <v>633800</v>
      </c>
      <c r="P10">
        <v>1000</v>
      </c>
      <c r="Q10">
        <v>4900</v>
      </c>
      <c r="R10" t="s">
        <v>18</v>
      </c>
    </row>
    <row r="11" spans="1:18" ht="14.6" x14ac:dyDescent="0.35">
      <c r="B11">
        <v>48</v>
      </c>
      <c r="C11">
        <v>55000</v>
      </c>
      <c r="D11">
        <v>1000</v>
      </c>
      <c r="E11">
        <v>767</v>
      </c>
      <c r="F11" t="s">
        <v>18</v>
      </c>
      <c r="G11">
        <v>55000</v>
      </c>
      <c r="H11">
        <v>1000</v>
      </c>
      <c r="I11">
        <v>767</v>
      </c>
      <c r="J11" t="s">
        <v>18</v>
      </c>
      <c r="K11">
        <v>2483600</v>
      </c>
      <c r="L11">
        <v>1000</v>
      </c>
      <c r="M11">
        <v>15800</v>
      </c>
      <c r="N11" t="s">
        <v>18</v>
      </c>
      <c r="O11">
        <v>2483600</v>
      </c>
      <c r="P11">
        <v>1000</v>
      </c>
      <c r="Q11">
        <v>15800</v>
      </c>
      <c r="R11" t="s">
        <v>18</v>
      </c>
    </row>
    <row r="12" spans="1:18" ht="14.6" x14ac:dyDescent="0.35">
      <c r="B12">
        <v>59</v>
      </c>
      <c r="C12">
        <v>41000</v>
      </c>
      <c r="D12">
        <v>1000</v>
      </c>
      <c r="E12">
        <v>652</v>
      </c>
      <c r="F12" t="s">
        <v>18</v>
      </c>
      <c r="G12">
        <v>41000</v>
      </c>
      <c r="H12">
        <v>1000</v>
      </c>
      <c r="I12">
        <v>652</v>
      </c>
      <c r="J12" t="s">
        <v>18</v>
      </c>
      <c r="K12">
        <v>2692400</v>
      </c>
      <c r="L12">
        <v>1000</v>
      </c>
      <c r="M12">
        <v>22600</v>
      </c>
      <c r="N12" t="s">
        <v>18</v>
      </c>
      <c r="O12">
        <v>2692400</v>
      </c>
      <c r="P12">
        <v>1000</v>
      </c>
      <c r="Q12">
        <v>22600</v>
      </c>
      <c r="R12" t="s">
        <v>18</v>
      </c>
    </row>
    <row r="13" spans="1:18" ht="14.6" x14ac:dyDescent="0.35">
      <c r="A13">
        <v>1</v>
      </c>
      <c r="C13">
        <v>50000</v>
      </c>
      <c r="D13">
        <v>1000</v>
      </c>
      <c r="E13">
        <v>536</v>
      </c>
      <c r="F13" t="s">
        <v>18</v>
      </c>
      <c r="G13">
        <v>50000</v>
      </c>
      <c r="H13">
        <v>1000</v>
      </c>
      <c r="I13">
        <v>536</v>
      </c>
      <c r="J13" t="s">
        <v>18</v>
      </c>
      <c r="K13">
        <v>10593200</v>
      </c>
      <c r="L13">
        <v>1000</v>
      </c>
      <c r="M13">
        <v>43300</v>
      </c>
      <c r="N13" t="s">
        <v>18</v>
      </c>
      <c r="O13">
        <v>10593200</v>
      </c>
      <c r="P13">
        <v>1000</v>
      </c>
      <c r="Q13">
        <v>43300</v>
      </c>
      <c r="R13" t="s">
        <v>18</v>
      </c>
    </row>
    <row r="14" spans="1:18" x14ac:dyDescent="0.3">
      <c r="A14">
        <v>1</v>
      </c>
      <c r="B14">
        <v>10</v>
      </c>
      <c r="C14">
        <v>54000</v>
      </c>
      <c r="D14">
        <v>1000</v>
      </c>
      <c r="E14">
        <v>1720</v>
      </c>
      <c r="F14" t="s">
        <v>18</v>
      </c>
      <c r="G14">
        <v>54000</v>
      </c>
      <c r="H14">
        <v>1000</v>
      </c>
      <c r="I14">
        <v>1720</v>
      </c>
      <c r="J14" t="s">
        <v>18</v>
      </c>
      <c r="K14">
        <v>157200</v>
      </c>
      <c r="L14">
        <v>1000</v>
      </c>
      <c r="M14">
        <v>2440</v>
      </c>
      <c r="N14" t="s">
        <v>18</v>
      </c>
      <c r="O14">
        <v>157200</v>
      </c>
      <c r="P14">
        <v>1000</v>
      </c>
      <c r="Q14">
        <v>2440</v>
      </c>
      <c r="R14" t="s">
        <v>18</v>
      </c>
    </row>
    <row r="15" spans="1:18" x14ac:dyDescent="0.3">
      <c r="A15">
        <v>1</v>
      </c>
      <c r="B15">
        <v>11</v>
      </c>
      <c r="C15">
        <v>37000</v>
      </c>
      <c r="D15">
        <v>1000</v>
      </c>
      <c r="E15">
        <v>1000</v>
      </c>
      <c r="F15" t="s">
        <v>18</v>
      </c>
      <c r="G15">
        <v>37000</v>
      </c>
      <c r="H15">
        <v>1000</v>
      </c>
      <c r="I15">
        <v>1000</v>
      </c>
      <c r="J15" t="s">
        <v>18</v>
      </c>
      <c r="K15">
        <v>44000</v>
      </c>
      <c r="L15">
        <v>1000</v>
      </c>
      <c r="M15">
        <v>765</v>
      </c>
      <c r="N15" t="s">
        <v>18</v>
      </c>
      <c r="O15">
        <v>44000</v>
      </c>
      <c r="P15">
        <v>1000</v>
      </c>
      <c r="Q15">
        <v>765</v>
      </c>
      <c r="R15" t="s">
        <v>18</v>
      </c>
    </row>
    <row r="16" spans="1:18" x14ac:dyDescent="0.3">
      <c r="A16">
        <v>1</v>
      </c>
      <c r="B16">
        <v>12</v>
      </c>
      <c r="C16">
        <v>45000</v>
      </c>
      <c r="D16">
        <v>1000</v>
      </c>
      <c r="E16">
        <v>1430</v>
      </c>
      <c r="F16" t="s">
        <v>18</v>
      </c>
      <c r="G16">
        <v>45000</v>
      </c>
      <c r="H16">
        <v>1000</v>
      </c>
      <c r="I16">
        <v>1430</v>
      </c>
      <c r="J16" t="s">
        <v>18</v>
      </c>
      <c r="K16">
        <v>256200</v>
      </c>
      <c r="L16">
        <v>1000</v>
      </c>
      <c r="M16">
        <v>4290</v>
      </c>
      <c r="N16" t="s">
        <v>18</v>
      </c>
      <c r="O16">
        <v>256200</v>
      </c>
      <c r="P16">
        <v>1000</v>
      </c>
      <c r="Q16">
        <v>4290</v>
      </c>
      <c r="R16" t="s">
        <v>18</v>
      </c>
    </row>
    <row r="17" spans="1:18" x14ac:dyDescent="0.3">
      <c r="A17">
        <v>1</v>
      </c>
      <c r="B17">
        <v>13</v>
      </c>
      <c r="C17">
        <v>40000</v>
      </c>
      <c r="D17">
        <v>1000</v>
      </c>
      <c r="E17">
        <v>1040</v>
      </c>
      <c r="F17" t="s">
        <v>18</v>
      </c>
      <c r="G17">
        <v>40000</v>
      </c>
      <c r="H17">
        <v>1000</v>
      </c>
      <c r="I17">
        <v>1040</v>
      </c>
      <c r="J17" t="s">
        <v>18</v>
      </c>
      <c r="K17">
        <v>225800</v>
      </c>
      <c r="L17">
        <v>1000</v>
      </c>
      <c r="M17">
        <v>2970</v>
      </c>
      <c r="N17" t="s">
        <v>18</v>
      </c>
      <c r="O17">
        <v>225800</v>
      </c>
      <c r="P17">
        <v>1000</v>
      </c>
      <c r="Q17">
        <v>2970</v>
      </c>
      <c r="R17" t="s">
        <v>18</v>
      </c>
    </row>
    <row r="18" spans="1:18" x14ac:dyDescent="0.3">
      <c r="A18">
        <v>1</v>
      </c>
      <c r="B18">
        <v>24</v>
      </c>
      <c r="C18">
        <v>43000</v>
      </c>
      <c r="D18">
        <v>1000</v>
      </c>
      <c r="E18">
        <v>935</v>
      </c>
      <c r="F18" t="s">
        <v>18</v>
      </c>
      <c r="G18">
        <v>43000</v>
      </c>
      <c r="H18">
        <v>1000</v>
      </c>
      <c r="I18">
        <v>935</v>
      </c>
      <c r="J18" t="s">
        <v>18</v>
      </c>
      <c r="K18">
        <v>2410400</v>
      </c>
      <c r="L18">
        <v>1000</v>
      </c>
      <c r="M18">
        <v>20700</v>
      </c>
      <c r="N18" t="s">
        <v>18</v>
      </c>
      <c r="O18">
        <v>2410400</v>
      </c>
      <c r="P18">
        <v>1000</v>
      </c>
      <c r="Q18">
        <v>20700</v>
      </c>
      <c r="R18" t="s">
        <v>18</v>
      </c>
    </row>
    <row r="19" spans="1:18" x14ac:dyDescent="0.3">
      <c r="A19">
        <v>1</v>
      </c>
      <c r="B19">
        <v>35</v>
      </c>
      <c r="C19">
        <v>51000</v>
      </c>
      <c r="D19">
        <v>1000</v>
      </c>
      <c r="E19">
        <v>1090</v>
      </c>
      <c r="F19" t="s">
        <v>18</v>
      </c>
      <c r="G19">
        <v>51000</v>
      </c>
      <c r="H19">
        <v>1000</v>
      </c>
      <c r="I19">
        <v>1090</v>
      </c>
      <c r="J19" t="s">
        <v>18</v>
      </c>
      <c r="K19">
        <v>3998600</v>
      </c>
      <c r="L19">
        <v>1000</v>
      </c>
      <c r="M19">
        <v>32200</v>
      </c>
      <c r="N19" t="s">
        <v>18</v>
      </c>
      <c r="O19">
        <v>3998600</v>
      </c>
      <c r="P19">
        <v>1000</v>
      </c>
      <c r="Q19">
        <v>32200</v>
      </c>
      <c r="R19" t="s">
        <v>18</v>
      </c>
    </row>
    <row r="20" spans="1:18" x14ac:dyDescent="0.3">
      <c r="A20">
        <v>1</v>
      </c>
      <c r="B20">
        <v>46</v>
      </c>
      <c r="C20">
        <v>46000</v>
      </c>
      <c r="D20">
        <v>1000</v>
      </c>
      <c r="E20">
        <v>964</v>
      </c>
      <c r="F20" t="s">
        <v>18</v>
      </c>
      <c r="G20">
        <v>46000</v>
      </c>
      <c r="H20">
        <v>1000</v>
      </c>
      <c r="I20">
        <v>964</v>
      </c>
      <c r="J20" t="s">
        <v>18</v>
      </c>
      <c r="K20">
        <v>370000</v>
      </c>
      <c r="L20">
        <v>1000</v>
      </c>
      <c r="M20">
        <v>4010</v>
      </c>
      <c r="N20" t="s">
        <v>18</v>
      </c>
      <c r="O20">
        <v>370000</v>
      </c>
      <c r="P20">
        <v>1000</v>
      </c>
      <c r="Q20">
        <v>4010</v>
      </c>
      <c r="R20" t="s">
        <v>18</v>
      </c>
    </row>
    <row r="21" spans="1:18" x14ac:dyDescent="0.3">
      <c r="A21">
        <v>1</v>
      </c>
      <c r="B21">
        <v>47</v>
      </c>
      <c r="C21">
        <v>54000</v>
      </c>
      <c r="D21">
        <v>1000</v>
      </c>
      <c r="E21">
        <v>1480</v>
      </c>
      <c r="F21" t="s">
        <v>18</v>
      </c>
      <c r="G21">
        <v>54000</v>
      </c>
      <c r="H21">
        <v>1000</v>
      </c>
      <c r="I21">
        <v>1480</v>
      </c>
      <c r="J21" t="s">
        <v>18</v>
      </c>
      <c r="K21">
        <v>330800</v>
      </c>
      <c r="L21">
        <v>1000</v>
      </c>
      <c r="M21">
        <v>3380</v>
      </c>
      <c r="N21" t="s">
        <v>18</v>
      </c>
      <c r="O21">
        <v>330800</v>
      </c>
      <c r="P21">
        <v>1000</v>
      </c>
      <c r="Q21">
        <v>3380</v>
      </c>
      <c r="R21" t="s">
        <v>18</v>
      </c>
    </row>
    <row r="22" spans="1:18" x14ac:dyDescent="0.3">
      <c r="A22">
        <v>1</v>
      </c>
      <c r="B22">
        <v>48</v>
      </c>
      <c r="C22">
        <v>68000</v>
      </c>
      <c r="D22">
        <v>1000</v>
      </c>
      <c r="E22">
        <v>1340</v>
      </c>
      <c r="F22" t="s">
        <v>18</v>
      </c>
      <c r="G22">
        <v>68000</v>
      </c>
      <c r="H22">
        <v>1000</v>
      </c>
      <c r="I22">
        <v>1340</v>
      </c>
      <c r="J22" t="s">
        <v>18</v>
      </c>
      <c r="K22">
        <v>1361800</v>
      </c>
      <c r="L22">
        <v>1000</v>
      </c>
      <c r="M22">
        <v>11800</v>
      </c>
      <c r="N22" t="s">
        <v>18</v>
      </c>
      <c r="O22">
        <v>1361800</v>
      </c>
      <c r="P22">
        <v>1000</v>
      </c>
      <c r="Q22">
        <v>11800</v>
      </c>
      <c r="R22" t="s">
        <v>18</v>
      </c>
    </row>
    <row r="23" spans="1:18" x14ac:dyDescent="0.3">
      <c r="A23">
        <v>1</v>
      </c>
      <c r="B23">
        <v>59</v>
      </c>
      <c r="C23">
        <v>48000</v>
      </c>
      <c r="D23">
        <v>1000</v>
      </c>
      <c r="E23">
        <v>1010</v>
      </c>
      <c r="F23" t="s">
        <v>18</v>
      </c>
      <c r="G23">
        <v>48000</v>
      </c>
      <c r="H23">
        <v>1000</v>
      </c>
      <c r="I23">
        <v>1010</v>
      </c>
      <c r="J23" t="s">
        <v>18</v>
      </c>
      <c r="K23">
        <v>1438400</v>
      </c>
      <c r="L23">
        <v>1000</v>
      </c>
      <c r="M23">
        <v>16300</v>
      </c>
      <c r="N23" t="s">
        <v>18</v>
      </c>
      <c r="O23">
        <v>1438400</v>
      </c>
      <c r="P23">
        <v>1000</v>
      </c>
      <c r="Q23">
        <v>16300</v>
      </c>
      <c r="R23" t="s">
        <v>18</v>
      </c>
    </row>
    <row r="24" spans="1:18" x14ac:dyDescent="0.3">
      <c r="A24">
        <v>2</v>
      </c>
      <c r="C24">
        <v>35000</v>
      </c>
      <c r="D24">
        <v>1000</v>
      </c>
      <c r="E24">
        <v>312</v>
      </c>
      <c r="F24" t="s">
        <v>18</v>
      </c>
      <c r="G24">
        <v>35000</v>
      </c>
      <c r="H24">
        <v>1000</v>
      </c>
      <c r="I24">
        <v>312</v>
      </c>
      <c r="J24" t="s">
        <v>18</v>
      </c>
      <c r="K24">
        <v>9438400</v>
      </c>
      <c r="L24">
        <v>1000</v>
      </c>
      <c r="M24">
        <v>46900</v>
      </c>
      <c r="N24" t="s">
        <v>18</v>
      </c>
      <c r="O24">
        <v>9438400</v>
      </c>
      <c r="P24">
        <v>1000</v>
      </c>
      <c r="Q24">
        <v>46900</v>
      </c>
      <c r="R24" t="s">
        <v>18</v>
      </c>
    </row>
    <row r="25" spans="1:18" x14ac:dyDescent="0.3">
      <c r="A25">
        <v>2</v>
      </c>
      <c r="B25">
        <v>10</v>
      </c>
      <c r="C25">
        <v>31000</v>
      </c>
      <c r="D25">
        <v>1000</v>
      </c>
      <c r="E25">
        <v>895</v>
      </c>
      <c r="F25" t="s">
        <v>18</v>
      </c>
      <c r="G25">
        <v>31000</v>
      </c>
      <c r="H25">
        <v>1000</v>
      </c>
      <c r="I25">
        <v>895</v>
      </c>
      <c r="J25" t="s">
        <v>18</v>
      </c>
      <c r="K25">
        <v>145400</v>
      </c>
      <c r="L25">
        <v>1000</v>
      </c>
      <c r="M25">
        <v>2890</v>
      </c>
      <c r="N25" t="s">
        <v>18</v>
      </c>
      <c r="O25">
        <v>145400</v>
      </c>
      <c r="P25">
        <v>1000</v>
      </c>
      <c r="Q25">
        <v>2890</v>
      </c>
      <c r="R25" t="s">
        <v>18</v>
      </c>
    </row>
    <row r="26" spans="1:18" x14ac:dyDescent="0.3">
      <c r="A26">
        <v>2</v>
      </c>
      <c r="B26">
        <v>11</v>
      </c>
      <c r="C26">
        <v>30000</v>
      </c>
      <c r="D26">
        <v>1000</v>
      </c>
      <c r="E26">
        <v>1170</v>
      </c>
      <c r="F26" t="s">
        <v>18</v>
      </c>
      <c r="G26">
        <v>30000</v>
      </c>
      <c r="H26">
        <v>1000</v>
      </c>
      <c r="I26">
        <v>1170</v>
      </c>
      <c r="J26" t="s">
        <v>18</v>
      </c>
      <c r="K26">
        <v>43400</v>
      </c>
      <c r="L26">
        <v>1000</v>
      </c>
      <c r="M26">
        <v>783</v>
      </c>
      <c r="N26" t="s">
        <v>18</v>
      </c>
      <c r="O26">
        <v>43400</v>
      </c>
      <c r="P26">
        <v>1000</v>
      </c>
      <c r="Q26">
        <v>783</v>
      </c>
      <c r="R26" t="s">
        <v>18</v>
      </c>
    </row>
    <row r="27" spans="1:18" x14ac:dyDescent="0.3">
      <c r="A27">
        <v>2</v>
      </c>
      <c r="B27">
        <v>12</v>
      </c>
      <c r="C27">
        <v>31000</v>
      </c>
      <c r="D27">
        <v>1000</v>
      </c>
      <c r="E27">
        <v>770</v>
      </c>
      <c r="F27" t="s">
        <v>18</v>
      </c>
      <c r="G27">
        <v>31000</v>
      </c>
      <c r="H27">
        <v>1000</v>
      </c>
      <c r="I27">
        <v>770</v>
      </c>
      <c r="J27" t="s">
        <v>18</v>
      </c>
      <c r="K27">
        <v>261600</v>
      </c>
      <c r="L27">
        <v>1000</v>
      </c>
      <c r="M27">
        <v>3400</v>
      </c>
      <c r="N27" t="s">
        <v>18</v>
      </c>
      <c r="O27">
        <v>261600</v>
      </c>
      <c r="P27">
        <v>1000</v>
      </c>
      <c r="Q27">
        <v>3400</v>
      </c>
      <c r="R27" t="s">
        <v>18</v>
      </c>
    </row>
    <row r="28" spans="1:18" x14ac:dyDescent="0.3">
      <c r="A28">
        <v>2</v>
      </c>
      <c r="B28">
        <v>13</v>
      </c>
      <c r="C28">
        <v>30000</v>
      </c>
      <c r="D28">
        <v>1000</v>
      </c>
      <c r="E28">
        <v>748</v>
      </c>
      <c r="F28" t="s">
        <v>18</v>
      </c>
      <c r="G28">
        <v>30000</v>
      </c>
      <c r="H28">
        <v>1000</v>
      </c>
      <c r="I28">
        <v>748</v>
      </c>
      <c r="J28" t="s">
        <v>18</v>
      </c>
      <c r="K28">
        <v>199400</v>
      </c>
      <c r="L28">
        <v>1000</v>
      </c>
      <c r="M28">
        <v>2820</v>
      </c>
      <c r="N28" t="s">
        <v>18</v>
      </c>
      <c r="O28">
        <v>199400</v>
      </c>
      <c r="P28">
        <v>1000</v>
      </c>
      <c r="Q28">
        <v>2820</v>
      </c>
      <c r="R28" t="s">
        <v>18</v>
      </c>
    </row>
    <row r="29" spans="1:18" x14ac:dyDescent="0.3">
      <c r="A29">
        <v>2</v>
      </c>
      <c r="B29">
        <v>24</v>
      </c>
      <c r="C29">
        <v>33000</v>
      </c>
      <c r="D29">
        <v>1000</v>
      </c>
      <c r="E29">
        <v>741</v>
      </c>
      <c r="F29" t="s">
        <v>18</v>
      </c>
      <c r="G29">
        <v>33000</v>
      </c>
      <c r="H29">
        <v>1000</v>
      </c>
      <c r="I29">
        <v>741</v>
      </c>
      <c r="J29" t="s">
        <v>18</v>
      </c>
      <c r="K29">
        <v>2164400</v>
      </c>
      <c r="L29">
        <v>1000</v>
      </c>
      <c r="M29">
        <v>19400</v>
      </c>
      <c r="N29" t="s">
        <v>18</v>
      </c>
      <c r="O29">
        <v>2164400</v>
      </c>
      <c r="P29">
        <v>1000</v>
      </c>
      <c r="Q29">
        <v>19400</v>
      </c>
      <c r="R29" t="s">
        <v>18</v>
      </c>
    </row>
    <row r="30" spans="1:18" x14ac:dyDescent="0.3">
      <c r="A30">
        <v>2</v>
      </c>
      <c r="B30">
        <v>35</v>
      </c>
      <c r="C30">
        <v>36000</v>
      </c>
      <c r="D30">
        <v>1000</v>
      </c>
      <c r="E30">
        <v>506</v>
      </c>
      <c r="F30" t="s">
        <v>18</v>
      </c>
      <c r="G30">
        <v>36000</v>
      </c>
      <c r="H30">
        <v>1000</v>
      </c>
      <c r="I30">
        <v>506</v>
      </c>
      <c r="J30" t="s">
        <v>18</v>
      </c>
      <c r="K30">
        <v>3617000</v>
      </c>
      <c r="L30">
        <v>1000</v>
      </c>
      <c r="M30">
        <v>34100</v>
      </c>
      <c r="N30" t="s">
        <v>18</v>
      </c>
      <c r="O30">
        <v>3617000</v>
      </c>
      <c r="P30">
        <v>1000</v>
      </c>
      <c r="Q30">
        <v>34100</v>
      </c>
      <c r="R30" t="s">
        <v>18</v>
      </c>
    </row>
    <row r="31" spans="1:18" x14ac:dyDescent="0.3">
      <c r="A31">
        <v>2</v>
      </c>
      <c r="B31">
        <v>46</v>
      </c>
      <c r="C31">
        <v>33000</v>
      </c>
      <c r="D31">
        <v>1000</v>
      </c>
      <c r="E31">
        <v>721</v>
      </c>
      <c r="F31" t="s">
        <v>18</v>
      </c>
      <c r="G31">
        <v>33000</v>
      </c>
      <c r="H31">
        <v>1000</v>
      </c>
      <c r="I31">
        <v>721</v>
      </c>
      <c r="J31" t="s">
        <v>18</v>
      </c>
      <c r="K31">
        <v>328400</v>
      </c>
      <c r="L31">
        <v>1000</v>
      </c>
      <c r="M31">
        <v>3800</v>
      </c>
      <c r="N31" t="s">
        <v>18</v>
      </c>
      <c r="O31">
        <v>328400</v>
      </c>
      <c r="P31">
        <v>1000</v>
      </c>
      <c r="Q31">
        <v>3800</v>
      </c>
      <c r="R31" t="s">
        <v>18</v>
      </c>
    </row>
    <row r="32" spans="1:18" x14ac:dyDescent="0.3">
      <c r="A32">
        <v>2</v>
      </c>
      <c r="B32">
        <v>47</v>
      </c>
      <c r="C32">
        <v>34000</v>
      </c>
      <c r="D32">
        <v>1000</v>
      </c>
      <c r="E32">
        <v>708</v>
      </c>
      <c r="F32" t="s">
        <v>18</v>
      </c>
      <c r="G32">
        <v>34000</v>
      </c>
      <c r="H32">
        <v>1000</v>
      </c>
      <c r="I32">
        <v>708</v>
      </c>
      <c r="J32" t="s">
        <v>18</v>
      </c>
      <c r="K32">
        <v>303000</v>
      </c>
      <c r="L32">
        <v>1000</v>
      </c>
      <c r="M32">
        <v>3840</v>
      </c>
      <c r="N32" t="s">
        <v>18</v>
      </c>
      <c r="O32">
        <v>303000</v>
      </c>
      <c r="P32">
        <v>1000</v>
      </c>
      <c r="Q32">
        <v>3840</v>
      </c>
      <c r="R32" t="s">
        <v>18</v>
      </c>
    </row>
    <row r="33" spans="1:18" x14ac:dyDescent="0.3">
      <c r="A33">
        <v>2</v>
      </c>
      <c r="B33">
        <v>48</v>
      </c>
      <c r="C33">
        <v>41000</v>
      </c>
      <c r="D33">
        <v>1000</v>
      </c>
      <c r="E33">
        <v>903</v>
      </c>
      <c r="F33" t="s">
        <v>18</v>
      </c>
      <c r="G33">
        <v>41000</v>
      </c>
      <c r="H33">
        <v>1000</v>
      </c>
      <c r="I33">
        <v>903</v>
      </c>
      <c r="J33" t="s">
        <v>18</v>
      </c>
      <c r="K33">
        <v>1121800</v>
      </c>
      <c r="L33">
        <v>1000</v>
      </c>
      <c r="M33">
        <v>13300</v>
      </c>
      <c r="N33" t="s">
        <v>18</v>
      </c>
      <c r="O33">
        <v>1121800</v>
      </c>
      <c r="P33">
        <v>1000</v>
      </c>
      <c r="Q33">
        <v>13300</v>
      </c>
      <c r="R33" t="s">
        <v>18</v>
      </c>
    </row>
    <row r="34" spans="1:18" x14ac:dyDescent="0.3">
      <c r="A34">
        <v>2</v>
      </c>
      <c r="B34">
        <v>59</v>
      </c>
      <c r="C34">
        <v>32000</v>
      </c>
      <c r="D34">
        <v>1000</v>
      </c>
      <c r="E34">
        <v>959</v>
      </c>
      <c r="F34" t="s">
        <v>18</v>
      </c>
      <c r="G34">
        <v>32000</v>
      </c>
      <c r="H34">
        <v>1000</v>
      </c>
      <c r="I34">
        <v>959</v>
      </c>
      <c r="J34" t="s">
        <v>18</v>
      </c>
      <c r="K34">
        <v>1254000</v>
      </c>
      <c r="L34">
        <v>1000</v>
      </c>
      <c r="M34">
        <v>18000</v>
      </c>
      <c r="N34" t="s">
        <v>18</v>
      </c>
      <c r="O34">
        <v>1254000</v>
      </c>
      <c r="P34">
        <v>1000</v>
      </c>
      <c r="Q34">
        <v>18000</v>
      </c>
      <c r="R3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Display</vt:lpstr>
      <vt:lpstr>Dynamic</vt:lpstr>
      <vt:lpstr>RTRA5310517_CIS13_AE_PR_0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Cavalluzzo</cp:lastModifiedBy>
  <dcterms:created xsi:type="dcterms:W3CDTF">2016-04-14T23:34:48Z</dcterms:created>
  <dcterms:modified xsi:type="dcterms:W3CDTF">2016-04-15T13:23:28Z</dcterms:modified>
</cp:coreProperties>
</file>